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4fe9a4\個人ホルダー\YAMAMOTO\管理\PC\"/>
    </mc:Choice>
  </mc:AlternateContent>
  <workbookProtection workbookAlgorithmName="SHA-512" workbookHashValue="AQbqfdPWbDhbG+yUUnsur++rTRDJWqiaCDp2zjeMZh97/yzXlSya6benf19+KvBhBHL9ytqw+zpgp7GighIJuw==" workbookSaltValue="/UME8Ufo3qsBXo053E8G0g==" workbookSpinCount="100000" lockStructure="1"/>
  <bookViews>
    <workbookView xWindow="-120" yWindow="-120" windowWidth="20730" windowHeight="11310" firstSheet="2" activeTab="2"/>
  </bookViews>
  <sheets>
    <sheet name="納品書 (4検体以上)" sheetId="4" state="hidden" r:id="rId1"/>
    <sheet name="納品書" sheetId="1" state="hidden" r:id="rId2"/>
    <sheet name="依頼書ﾌｫｰﾑ (4検体以上)" sheetId="5" r:id="rId3"/>
    <sheet name="依頼書ﾌｫｰﾑ" sheetId="2" r:id="rId4"/>
    <sheet name="見積書" sheetId="3" state="hidden" r:id="rId5"/>
  </sheets>
  <definedNames>
    <definedName name="_xlnm.Print_Area" localSheetId="3">依頼書ﾌｫｰﾑ!$B$1:$L$51</definedName>
    <definedName name="_xlnm.Print_Area" localSheetId="2">'依頼書ﾌｫｰﾑ (4検体以上)'!$A$1:$L$156</definedName>
    <definedName name="_xlnm.Print_Area" localSheetId="4">見積書!$A$1:$L$38</definedName>
    <definedName name="_xlnm.Print_Area" localSheetId="1">納品書!$B$1:$M$53</definedName>
    <definedName name="_xlnm.Print_Area" localSheetId="0">'納品書 (4検体以上)'!$A:$L</definedName>
    <definedName name="_xlnm.Print_Titles" localSheetId="3">依頼書ﾌｫｰﾑ!$1:$1</definedName>
    <definedName name="_xlnm.Print_Titles" localSheetId="2">'依頼書ﾌｫｰﾑ (4検体以上)'!$1:$1</definedName>
    <definedName name="_xlnm.Print_Titles" localSheetId="1">納品書!$1:$5</definedName>
    <definedName name="_xlnm.Print_Titles" localSheetId="0">'納品書 (4検体以上)'!$1:$5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4" l="1"/>
  <c r="L21" i="4"/>
  <c r="L20" i="4"/>
  <c r="M22" i="1"/>
  <c r="M21" i="1"/>
  <c r="M20" i="1"/>
  <c r="C106" i="4"/>
  <c r="N24" i="5"/>
  <c r="M26" i="1"/>
  <c r="M27" i="1"/>
  <c r="M28" i="1"/>
  <c r="G1" i="2"/>
  <c r="J106" i="4" l="1"/>
  <c r="G106" i="4"/>
  <c r="J55" i="4"/>
  <c r="G55" i="4"/>
  <c r="C55" i="4"/>
  <c r="G107" i="5" l="1"/>
  <c r="C107" i="5"/>
  <c r="G56" i="5"/>
  <c r="C56" i="5"/>
  <c r="L47" i="2" l="1"/>
  <c r="N150" i="5" l="1"/>
  <c r="N149" i="5"/>
  <c r="N148" i="5"/>
  <c r="N147" i="5"/>
  <c r="N141" i="5"/>
  <c r="N140" i="5"/>
  <c r="N139" i="5"/>
  <c r="N138" i="5"/>
  <c r="N132" i="5"/>
  <c r="N131" i="5"/>
  <c r="N130" i="5"/>
  <c r="N129" i="5"/>
  <c r="N123" i="5"/>
  <c r="N122" i="5"/>
  <c r="N121" i="5"/>
  <c r="N120" i="5"/>
  <c r="N114" i="5"/>
  <c r="N113" i="5"/>
  <c r="N112" i="5"/>
  <c r="N111" i="5"/>
  <c r="N99" i="5"/>
  <c r="N98" i="5"/>
  <c r="N97" i="5"/>
  <c r="N96" i="5"/>
  <c r="N90" i="5"/>
  <c r="N89" i="5"/>
  <c r="N88" i="5"/>
  <c r="N87" i="5"/>
  <c r="N81" i="5"/>
  <c r="N80" i="5"/>
  <c r="N79" i="5"/>
  <c r="N78" i="5"/>
  <c r="N72" i="5"/>
  <c r="N71" i="5"/>
  <c r="N70" i="5"/>
  <c r="N69" i="5"/>
  <c r="N63" i="5"/>
  <c r="N62" i="5"/>
  <c r="N61" i="5"/>
  <c r="N60" i="5"/>
  <c r="N45" i="5"/>
  <c r="N44" i="5"/>
  <c r="N43" i="5"/>
  <c r="N42" i="5"/>
  <c r="N36" i="5"/>
  <c r="N35" i="5"/>
  <c r="N34" i="5"/>
  <c r="N33" i="5"/>
  <c r="N27" i="5"/>
  <c r="N26" i="5"/>
  <c r="N25" i="5"/>
  <c r="N18" i="5"/>
  <c r="N17" i="5"/>
  <c r="N16" i="5"/>
  <c r="N14" i="5"/>
  <c r="N16" i="2"/>
  <c r="N15" i="2"/>
  <c r="N14" i="2"/>
  <c r="N12" i="2"/>
  <c r="N43" i="2"/>
  <c r="N42" i="2"/>
  <c r="N41" i="2"/>
  <c r="N40" i="2"/>
  <c r="N34" i="2"/>
  <c r="N33" i="2"/>
  <c r="N32" i="2"/>
  <c r="N31" i="2"/>
  <c r="N25" i="2"/>
  <c r="N24" i="2"/>
  <c r="N23" i="2"/>
  <c r="N22" i="2"/>
  <c r="N15" i="4" l="1"/>
  <c r="O16" i="1" l="1"/>
  <c r="O15" i="1"/>
  <c r="C108" i="5"/>
  <c r="C57" i="5"/>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C109" i="4"/>
  <c r="F109" i="4"/>
  <c r="G109" i="4"/>
  <c r="H109" i="4"/>
  <c r="B110" i="4"/>
  <c r="H110" i="4"/>
  <c r="H111" i="4"/>
  <c r="H112" i="4"/>
  <c r="H113" i="4"/>
  <c r="H114" i="4"/>
  <c r="B115" i="4"/>
  <c r="C115" i="4"/>
  <c r="F115" i="4"/>
  <c r="G115" i="4"/>
  <c r="H115" i="4"/>
  <c r="B116" i="4"/>
  <c r="C116" i="4"/>
  <c r="H116" i="4"/>
  <c r="B117" i="4"/>
  <c r="C117" i="4"/>
  <c r="D117" i="4"/>
  <c r="E117" i="4"/>
  <c r="F117" i="4"/>
  <c r="G117" i="4"/>
  <c r="H117" i="4"/>
  <c r="C118" i="4"/>
  <c r="F118" i="4"/>
  <c r="G118" i="4"/>
  <c r="H118" i="4"/>
  <c r="B119" i="4"/>
  <c r="H119" i="4"/>
  <c r="H120" i="4"/>
  <c r="H121" i="4"/>
  <c r="H122" i="4"/>
  <c r="H123" i="4"/>
  <c r="B124" i="4"/>
  <c r="C124" i="4"/>
  <c r="F124" i="4"/>
  <c r="G124" i="4"/>
  <c r="H124" i="4"/>
  <c r="B125" i="4"/>
  <c r="C125" i="4"/>
  <c r="H125" i="4"/>
  <c r="B126" i="4"/>
  <c r="C126" i="4"/>
  <c r="D126" i="4"/>
  <c r="E126" i="4"/>
  <c r="F126" i="4"/>
  <c r="G126" i="4"/>
  <c r="H126" i="4"/>
  <c r="C127" i="4"/>
  <c r="F127" i="4"/>
  <c r="G127" i="4"/>
  <c r="H127" i="4"/>
  <c r="B128" i="4"/>
  <c r="H128" i="4"/>
  <c r="H129" i="4"/>
  <c r="H130" i="4"/>
  <c r="H131" i="4"/>
  <c r="H132" i="4"/>
  <c r="B133" i="4"/>
  <c r="C133" i="4"/>
  <c r="F133" i="4"/>
  <c r="G133" i="4"/>
  <c r="H133" i="4"/>
  <c r="B134" i="4"/>
  <c r="C134" i="4"/>
  <c r="H134" i="4"/>
  <c r="B135" i="4"/>
  <c r="C135" i="4"/>
  <c r="D135" i="4"/>
  <c r="E135" i="4"/>
  <c r="F135" i="4"/>
  <c r="G135" i="4"/>
  <c r="H135" i="4"/>
  <c r="C136" i="4"/>
  <c r="F136" i="4"/>
  <c r="G136" i="4"/>
  <c r="H136" i="4"/>
  <c r="B137" i="4"/>
  <c r="H137" i="4"/>
  <c r="H138" i="4"/>
  <c r="H139" i="4"/>
  <c r="H140" i="4"/>
  <c r="H141" i="4"/>
  <c r="B142" i="4"/>
  <c r="C142" i="4"/>
  <c r="F142" i="4"/>
  <c r="G142" i="4"/>
  <c r="H142" i="4"/>
  <c r="B143" i="4"/>
  <c r="C143" i="4"/>
  <c r="H143" i="4"/>
  <c r="B144" i="4"/>
  <c r="C144" i="4"/>
  <c r="D144" i="4"/>
  <c r="E144" i="4"/>
  <c r="F144" i="4"/>
  <c r="G144" i="4"/>
  <c r="H144" i="4"/>
  <c r="C145" i="4"/>
  <c r="F145" i="4"/>
  <c r="G145" i="4"/>
  <c r="H145" i="4"/>
  <c r="B146" i="4"/>
  <c r="H146" i="4"/>
  <c r="H147" i="4"/>
  <c r="H148" i="4"/>
  <c r="H149" i="4"/>
  <c r="H150" i="4"/>
  <c r="B151" i="4"/>
  <c r="C151" i="4"/>
  <c r="F151" i="4"/>
  <c r="G151" i="4"/>
  <c r="H151" i="4"/>
  <c r="B152" i="4"/>
  <c r="C152" i="4"/>
  <c r="H152" i="4"/>
  <c r="L154" i="5"/>
  <c r="S38" i="1" l="1"/>
  <c r="R38" i="1"/>
  <c r="Q38" i="1"/>
  <c r="P38" i="1"/>
  <c r="S37" i="1"/>
  <c r="R37" i="1"/>
  <c r="Q37" i="1"/>
  <c r="P37" i="1"/>
  <c r="S36" i="1"/>
  <c r="R36" i="1"/>
  <c r="Q36" i="1"/>
  <c r="P36" i="1"/>
  <c r="S35" i="1"/>
  <c r="R35" i="1"/>
  <c r="Q35" i="1"/>
  <c r="P35" i="1"/>
  <c r="S34" i="1"/>
  <c r="R34" i="1"/>
  <c r="Q34" i="1"/>
  <c r="P34" i="1"/>
  <c r="S33" i="1"/>
  <c r="R33" i="1"/>
  <c r="Q33" i="1"/>
  <c r="P33" i="1"/>
  <c r="S31" i="1"/>
  <c r="R31" i="1"/>
  <c r="Q31" i="1"/>
  <c r="P31" i="1"/>
  <c r="S30" i="1"/>
  <c r="R30" i="1"/>
  <c r="Q30" i="1"/>
  <c r="P30" i="1"/>
  <c r="S29" i="1"/>
  <c r="R29" i="1"/>
  <c r="Q29" i="1"/>
  <c r="P29" i="1"/>
  <c r="S28" i="1"/>
  <c r="R28" i="1"/>
  <c r="Q28" i="1"/>
  <c r="P28" i="1"/>
  <c r="S27" i="1"/>
  <c r="R27" i="1"/>
  <c r="Q27" i="1"/>
  <c r="P27" i="1"/>
  <c r="S26" i="1"/>
  <c r="R26" i="1"/>
  <c r="Q26" i="1"/>
  <c r="P26" i="1"/>
  <c r="S25" i="1"/>
  <c r="R25" i="1"/>
  <c r="Q25" i="1"/>
  <c r="P25" i="1"/>
  <c r="S24" i="1"/>
  <c r="R24" i="1"/>
  <c r="Q24" i="1"/>
  <c r="P24" i="1"/>
  <c r="S23" i="1"/>
  <c r="R23" i="1"/>
  <c r="Q23" i="1"/>
  <c r="P23" i="1"/>
  <c r="P22" i="1"/>
  <c r="Q19" i="1"/>
  <c r="P19" i="1"/>
  <c r="O2" i="1"/>
  <c r="L22" i="5"/>
  <c r="R20" i="1" l="1"/>
  <c r="L153" i="4"/>
  <c r="N113" i="4"/>
  <c r="N124" i="4"/>
  <c r="N133" i="4"/>
  <c r="N142" i="4"/>
  <c r="N149" i="4"/>
  <c r="C58" i="4"/>
  <c r="F58" i="4"/>
  <c r="G58" i="4"/>
  <c r="N58" i="4" s="1"/>
  <c r="H58" i="4"/>
  <c r="L58" i="4"/>
  <c r="B59" i="4"/>
  <c r="N59" i="4" s="1"/>
  <c r="H59" i="4"/>
  <c r="L59" i="4"/>
  <c r="H60" i="4"/>
  <c r="L60" i="4"/>
  <c r="H61" i="4"/>
  <c r="L61" i="4"/>
  <c r="H62" i="4"/>
  <c r="L62" i="4"/>
  <c r="H63" i="4"/>
  <c r="L63" i="4"/>
  <c r="B64" i="4"/>
  <c r="C64" i="4"/>
  <c r="N60" i="4" s="1"/>
  <c r="F64" i="4"/>
  <c r="G64" i="4"/>
  <c r="N61" i="4" s="1"/>
  <c r="H64" i="4"/>
  <c r="L64" i="4"/>
  <c r="B65" i="4"/>
  <c r="C65" i="4"/>
  <c r="N62" i="4" s="1"/>
  <c r="H65" i="4"/>
  <c r="L65" i="4"/>
  <c r="C67" i="4"/>
  <c r="F67" i="4"/>
  <c r="G67" i="4"/>
  <c r="N67" i="4" s="1"/>
  <c r="H67" i="4"/>
  <c r="L67" i="4"/>
  <c r="B68" i="4"/>
  <c r="N68" i="4" s="1"/>
  <c r="H68" i="4"/>
  <c r="L68" i="4"/>
  <c r="H69" i="4"/>
  <c r="L69" i="4"/>
  <c r="H70" i="4"/>
  <c r="L70" i="4"/>
  <c r="H71" i="4"/>
  <c r="L71" i="4"/>
  <c r="H72" i="4"/>
  <c r="L72" i="4"/>
  <c r="B73" i="4"/>
  <c r="C73" i="4"/>
  <c r="N69" i="4" s="1"/>
  <c r="F73" i="4"/>
  <c r="G73" i="4"/>
  <c r="N70" i="4" s="1"/>
  <c r="H73" i="4"/>
  <c r="L73" i="4"/>
  <c r="B74" i="4"/>
  <c r="C74" i="4"/>
  <c r="N71" i="4" s="1"/>
  <c r="H74" i="4"/>
  <c r="L74" i="4"/>
  <c r="C76" i="4"/>
  <c r="F76" i="4"/>
  <c r="G76" i="4"/>
  <c r="N76" i="4" s="1"/>
  <c r="H76" i="4"/>
  <c r="L76" i="4"/>
  <c r="B77" i="4"/>
  <c r="N77" i="4" s="1"/>
  <c r="H77" i="4"/>
  <c r="L77" i="4"/>
  <c r="H78" i="4"/>
  <c r="L78" i="4"/>
  <c r="H79" i="4"/>
  <c r="L79" i="4"/>
  <c r="H80" i="4"/>
  <c r="L80" i="4"/>
  <c r="H81" i="4"/>
  <c r="L81" i="4"/>
  <c r="B82" i="4"/>
  <c r="C82" i="4"/>
  <c r="N78" i="4" s="1"/>
  <c r="F82" i="4"/>
  <c r="G82" i="4"/>
  <c r="N79" i="4" s="1"/>
  <c r="H82" i="4"/>
  <c r="L82" i="4"/>
  <c r="B83" i="4"/>
  <c r="C83" i="4"/>
  <c r="N80" i="4" s="1"/>
  <c r="H83" i="4"/>
  <c r="L83" i="4"/>
  <c r="C85" i="4"/>
  <c r="F85" i="4"/>
  <c r="G85" i="4"/>
  <c r="N85" i="4" s="1"/>
  <c r="H85" i="4"/>
  <c r="L85" i="4"/>
  <c r="B86" i="4"/>
  <c r="N86" i="4" s="1"/>
  <c r="H86" i="4"/>
  <c r="L86" i="4"/>
  <c r="H87" i="4"/>
  <c r="L87" i="4"/>
  <c r="H88" i="4"/>
  <c r="L88" i="4"/>
  <c r="H89" i="4"/>
  <c r="L89" i="4"/>
  <c r="H90" i="4"/>
  <c r="L90" i="4"/>
  <c r="B91" i="4"/>
  <c r="C91" i="4"/>
  <c r="N87" i="4" s="1"/>
  <c r="F91" i="4"/>
  <c r="G91" i="4"/>
  <c r="N88" i="4" s="1"/>
  <c r="H91" i="4"/>
  <c r="L91" i="4"/>
  <c r="B92" i="4"/>
  <c r="C92" i="4"/>
  <c r="N89" i="4" s="1"/>
  <c r="H92" i="4"/>
  <c r="L92" i="4"/>
  <c r="C94" i="4"/>
  <c r="F94" i="4"/>
  <c r="G94" i="4"/>
  <c r="N94" i="4" s="1"/>
  <c r="H94" i="4"/>
  <c r="L94" i="4"/>
  <c r="B95" i="4"/>
  <c r="N95" i="4" s="1"/>
  <c r="H95" i="4"/>
  <c r="L95" i="4"/>
  <c r="H96" i="4"/>
  <c r="L96" i="4"/>
  <c r="H97" i="4"/>
  <c r="L97" i="4"/>
  <c r="H98" i="4"/>
  <c r="L98" i="4"/>
  <c r="H99" i="4"/>
  <c r="L99" i="4"/>
  <c r="B100" i="4"/>
  <c r="C100" i="4"/>
  <c r="N96" i="4" s="1"/>
  <c r="F100" i="4"/>
  <c r="G100" i="4"/>
  <c r="N97" i="4" s="1"/>
  <c r="H100" i="4"/>
  <c r="L100" i="4"/>
  <c r="B101" i="4"/>
  <c r="C101" i="4"/>
  <c r="N98" i="4" s="1"/>
  <c r="H101" i="4"/>
  <c r="L101" i="4"/>
  <c r="N112" i="4"/>
  <c r="N114" i="4"/>
  <c r="N115" i="4"/>
  <c r="N121" i="4"/>
  <c r="N122" i="4"/>
  <c r="N123" i="4"/>
  <c r="N130" i="4"/>
  <c r="N131" i="4"/>
  <c r="N132" i="4"/>
  <c r="N139" i="4"/>
  <c r="N140" i="4"/>
  <c r="N141" i="4"/>
  <c r="N148" i="4"/>
  <c r="N150" i="4"/>
  <c r="N151" i="4"/>
  <c r="M108" i="4"/>
  <c r="M57" i="4"/>
  <c r="G1" i="5"/>
  <c r="N14" i="4" s="1"/>
  <c r="O14" i="1"/>
  <c r="L102" i="4" l="1"/>
  <c r="Q114" i="4"/>
  <c r="Q63" i="4"/>
  <c r="L103" i="5"/>
  <c r="L49" i="5"/>
  <c r="B32" i="5"/>
  <c r="B41" i="5" s="1"/>
  <c r="B59" i="5" s="1"/>
  <c r="L49" i="4"/>
  <c r="H49" i="4"/>
  <c r="C49" i="4"/>
  <c r="N46" i="4" s="1"/>
  <c r="L48" i="4"/>
  <c r="H48" i="4"/>
  <c r="G48" i="4"/>
  <c r="N45" i="4" s="1"/>
  <c r="C48" i="4"/>
  <c r="N44" i="4" s="1"/>
  <c r="L47" i="4"/>
  <c r="H47" i="4"/>
  <c r="L46" i="4"/>
  <c r="H46" i="4"/>
  <c r="L45" i="4"/>
  <c r="H45" i="4"/>
  <c r="L44" i="4"/>
  <c r="H44" i="4"/>
  <c r="L43" i="4"/>
  <c r="H43" i="4"/>
  <c r="B43" i="4"/>
  <c r="N43" i="4" s="1"/>
  <c r="G42" i="4"/>
  <c r="N42" i="4" s="1"/>
  <c r="L40" i="4"/>
  <c r="H40" i="4"/>
  <c r="C40" i="4"/>
  <c r="N37" i="4" s="1"/>
  <c r="L39" i="4"/>
  <c r="H39" i="4"/>
  <c r="G39" i="4"/>
  <c r="N36" i="4" s="1"/>
  <c r="C39" i="4"/>
  <c r="N35" i="4" s="1"/>
  <c r="L38" i="4"/>
  <c r="H38" i="4"/>
  <c r="L37" i="4"/>
  <c r="H37" i="4"/>
  <c r="L36" i="4"/>
  <c r="H36" i="4"/>
  <c r="L35" i="4"/>
  <c r="H35" i="4"/>
  <c r="L34" i="4"/>
  <c r="H34" i="4"/>
  <c r="B34" i="4"/>
  <c r="N34" i="4" s="1"/>
  <c r="G33" i="4"/>
  <c r="N33" i="4" s="1"/>
  <c r="L31" i="4"/>
  <c r="H31" i="4"/>
  <c r="C31" i="4"/>
  <c r="N28" i="4" s="1"/>
  <c r="L30" i="4"/>
  <c r="H30" i="4"/>
  <c r="G30" i="4"/>
  <c r="N27" i="4" s="1"/>
  <c r="C30" i="4"/>
  <c r="N26" i="4" s="1"/>
  <c r="L29" i="4"/>
  <c r="H29" i="4"/>
  <c r="L28" i="4"/>
  <c r="H28" i="4"/>
  <c r="L27" i="4"/>
  <c r="H27" i="4"/>
  <c r="L26" i="4"/>
  <c r="H26" i="4"/>
  <c r="L25" i="4"/>
  <c r="H25" i="4"/>
  <c r="B25" i="4"/>
  <c r="G24" i="4"/>
  <c r="N24" i="4" s="1"/>
  <c r="B24" i="4"/>
  <c r="B20" i="4"/>
  <c r="G18" i="4"/>
  <c r="N13" i="4" s="1"/>
  <c r="C18" i="4"/>
  <c r="B11" i="4"/>
  <c r="B10" i="4"/>
  <c r="N16" i="4" s="1"/>
  <c r="B8" i="4"/>
  <c r="B7" i="4"/>
  <c r="B33" i="4" l="1"/>
  <c r="N25" i="4"/>
  <c r="B68" i="5"/>
  <c r="B58" i="4"/>
  <c r="C56" i="4"/>
  <c r="C107" i="4"/>
  <c r="L50" i="4"/>
  <c r="B42" i="4"/>
  <c r="K16" i="4" l="1"/>
  <c r="K18" i="4" s="1"/>
  <c r="K15" i="4" s="1"/>
  <c r="B77" i="5"/>
  <c r="B67" i="4"/>
  <c r="L20" i="2"/>
  <c r="B86" i="5" l="1"/>
  <c r="B76" i="4"/>
  <c r="J33" i="3"/>
  <c r="J32" i="3"/>
  <c r="J31" i="3"/>
  <c r="J30" i="3"/>
  <c r="J29" i="3"/>
  <c r="J28" i="3"/>
  <c r="J27" i="3"/>
  <c r="J26" i="3"/>
  <c r="J25" i="3"/>
  <c r="J24" i="3"/>
  <c r="J23" i="3"/>
  <c r="J22" i="3"/>
  <c r="J21" i="3"/>
  <c r="J20" i="3"/>
  <c r="J19" i="3"/>
  <c r="I3" i="3"/>
  <c r="B30" i="2"/>
  <c r="B39" i="2" s="1"/>
  <c r="C42" i="1" s="1"/>
  <c r="A42" i="1" s="1"/>
  <c r="M49" i="1"/>
  <c r="I49" i="1"/>
  <c r="D49" i="1"/>
  <c r="O46" i="1" s="1"/>
  <c r="M48" i="1"/>
  <c r="I48" i="1"/>
  <c r="H48" i="1"/>
  <c r="O45" i="1" s="1"/>
  <c r="D48" i="1"/>
  <c r="O44" i="1" s="1"/>
  <c r="M47" i="1"/>
  <c r="I47" i="1"/>
  <c r="M46" i="1"/>
  <c r="I46" i="1"/>
  <c r="M45" i="1"/>
  <c r="I45" i="1"/>
  <c r="M44" i="1"/>
  <c r="I44" i="1"/>
  <c r="M43" i="1"/>
  <c r="I43" i="1"/>
  <c r="C43" i="1"/>
  <c r="O43" i="1" s="1"/>
  <c r="H42" i="1"/>
  <c r="O42" i="1" s="1"/>
  <c r="M40" i="1"/>
  <c r="I40" i="1"/>
  <c r="D40" i="1"/>
  <c r="O37" i="1" s="1"/>
  <c r="M39" i="1"/>
  <c r="I39" i="1"/>
  <c r="H39" i="1"/>
  <c r="O36" i="1" s="1"/>
  <c r="D39" i="1"/>
  <c r="O35" i="1" s="1"/>
  <c r="M38" i="1"/>
  <c r="I38" i="1"/>
  <c r="M37" i="1"/>
  <c r="I37" i="1"/>
  <c r="M36" i="1"/>
  <c r="I36" i="1"/>
  <c r="M35" i="1"/>
  <c r="I35" i="1"/>
  <c r="M34" i="1"/>
  <c r="I34" i="1"/>
  <c r="C34" i="1"/>
  <c r="O34" i="1" s="1"/>
  <c r="H33" i="1"/>
  <c r="O33" i="1" s="1"/>
  <c r="M31" i="1"/>
  <c r="I31" i="1"/>
  <c r="D31" i="1"/>
  <c r="O28" i="1" s="1"/>
  <c r="M30" i="1"/>
  <c r="I30" i="1"/>
  <c r="H30" i="1"/>
  <c r="O27" i="1" s="1"/>
  <c r="D30" i="1"/>
  <c r="O26" i="1" s="1"/>
  <c r="M29" i="1"/>
  <c r="I29" i="1"/>
  <c r="I28" i="1"/>
  <c r="I27" i="1"/>
  <c r="I26" i="1"/>
  <c r="M25" i="1"/>
  <c r="I25" i="1"/>
  <c r="C25" i="1"/>
  <c r="O25" i="1" s="1"/>
  <c r="H24" i="1"/>
  <c r="O24" i="1" s="1"/>
  <c r="C24" i="1"/>
  <c r="A24" i="1" s="1"/>
  <c r="C20" i="1"/>
  <c r="H18" i="1"/>
  <c r="O13" i="1" s="1"/>
  <c r="D18" i="1"/>
  <c r="C11" i="1"/>
  <c r="C10" i="1"/>
  <c r="C8" i="1"/>
  <c r="C7" i="1"/>
  <c r="B85" i="4" l="1"/>
  <c r="B95" i="5"/>
  <c r="B94" i="4" s="1"/>
  <c r="H34" i="3"/>
  <c r="H35" i="3" s="1"/>
  <c r="C33" i="1"/>
  <c r="A33" i="1" s="1"/>
  <c r="M50" i="1"/>
  <c r="L16" i="1" s="1"/>
  <c r="B110" i="5" l="1"/>
  <c r="H36" i="3"/>
  <c r="L18" i="1"/>
  <c r="L15" i="1" s="1"/>
  <c r="B119" i="5" l="1"/>
  <c r="B109" i="4"/>
  <c r="B128" i="5" l="1"/>
  <c r="B118" i="4"/>
  <c r="B137" i="5" l="1"/>
  <c r="B127" i="4"/>
  <c r="B146" i="5" l="1"/>
  <c r="B145" i="4" s="1"/>
  <c r="B136" i="4"/>
</calcChain>
</file>

<file path=xl/comments1.xml><?xml version="1.0" encoding="utf-8"?>
<comments xmlns="http://schemas.openxmlformats.org/spreadsheetml/2006/main">
  <authors>
    <author>e-hon</author>
    <author>yamamoto harumi</author>
  </authors>
  <commentList>
    <comment ref="L18" authorId="0" shapeId="0">
      <text>
        <r>
          <rPr>
            <b/>
            <sz val="9"/>
            <color indexed="81"/>
            <rFont val="MS P ゴシック"/>
            <family val="3"/>
            <charset val="128"/>
          </rPr>
          <t>報告書様式の番号をご記入ください。</t>
        </r>
      </text>
    </comment>
    <comment ref="L19" authorId="1" shapeId="0">
      <text>
        <r>
          <rPr>
            <b/>
            <sz val="9"/>
            <color indexed="81"/>
            <rFont val="ＭＳ Ｐゴシック"/>
            <family val="3"/>
            <charset val="128"/>
          </rPr>
          <t>検体の保存状態の番号をご記入ください。</t>
        </r>
      </text>
    </comment>
  </commentList>
</comments>
</file>

<file path=xl/comments2.xml><?xml version="1.0" encoding="utf-8"?>
<comments xmlns="http://schemas.openxmlformats.org/spreadsheetml/2006/main">
  <authors>
    <author>e-hon</author>
    <author>yamamoto harumi</author>
  </authors>
  <commentList>
    <comment ref="G11" authorId="0" shapeId="0">
      <text>
        <r>
          <rPr>
            <b/>
            <sz val="9"/>
            <color indexed="81"/>
            <rFont val="MS P ゴシック"/>
            <family val="3"/>
            <charset val="128"/>
          </rPr>
          <t>【依頼目的例】
品質管理、販売用、輸入サンプル、苦情　など</t>
        </r>
        <r>
          <rPr>
            <sz val="9"/>
            <color indexed="81"/>
            <rFont val="MS P ゴシック"/>
            <family val="3"/>
            <charset val="128"/>
          </rPr>
          <t xml:space="preserve">
</t>
        </r>
      </text>
    </comment>
    <comment ref="L16" authorId="0" shapeId="0">
      <text>
        <r>
          <rPr>
            <b/>
            <sz val="9"/>
            <color indexed="81"/>
            <rFont val="MS P ゴシック"/>
            <family val="3"/>
            <charset val="128"/>
          </rPr>
          <t>報告書様式の番号をご記入ください。</t>
        </r>
        <r>
          <rPr>
            <sz val="9"/>
            <color indexed="81"/>
            <rFont val="MS P ゴシック"/>
            <family val="3"/>
            <charset val="128"/>
          </rPr>
          <t xml:space="preserve">
</t>
        </r>
      </text>
    </comment>
    <comment ref="L17" authorId="1" shapeId="0">
      <text>
        <r>
          <rPr>
            <b/>
            <sz val="9"/>
            <color indexed="81"/>
            <rFont val="ＭＳ Ｐゴシック"/>
            <family val="3"/>
            <charset val="128"/>
          </rPr>
          <t>検体の保存状態の番号をご記入ください。</t>
        </r>
      </text>
    </comment>
  </commentList>
</comments>
</file>

<file path=xl/sharedStrings.xml><?xml version="1.0" encoding="utf-8"?>
<sst xmlns="http://schemas.openxmlformats.org/spreadsheetml/2006/main" count="405" uniqueCount="170">
  <si>
    <t>納　　品　　書</t>
    <rPh sb="0" eb="1">
      <t>オサメ</t>
    </rPh>
    <rPh sb="3" eb="4">
      <t>ヒン</t>
    </rPh>
    <rPh sb="6" eb="7">
      <t>ショ</t>
    </rPh>
    <phoneticPr fontId="8"/>
  </si>
  <si>
    <t>納品日：</t>
    <rPh sb="0" eb="3">
      <t>ノウヒンビ</t>
    </rPh>
    <phoneticPr fontId="8"/>
  </si>
  <si>
    <r>
      <t>t</t>
    </r>
    <r>
      <rPr>
        <b/>
        <sz val="9"/>
        <color indexed="55"/>
        <rFont val="Arial Black"/>
        <family val="2"/>
      </rPr>
      <t>r</t>
    </r>
    <r>
      <rPr>
        <b/>
        <sz val="9"/>
        <color indexed="17"/>
        <rFont val="Arial Black"/>
        <family val="2"/>
      </rPr>
      <t>t</t>
    </r>
    <r>
      <rPr>
        <b/>
        <sz val="9"/>
        <color indexed="57"/>
        <rFont val="Arial Black"/>
        <family val="2"/>
      </rPr>
      <t>c</t>
    </r>
    <phoneticPr fontId="8"/>
  </si>
  <si>
    <t xml:space="preserve">東京理化学テクニカルセンター株式会社
</t>
    <rPh sb="0" eb="2">
      <t>トウキョウ</t>
    </rPh>
    <rPh sb="2" eb="5">
      <t>リカガク</t>
    </rPh>
    <phoneticPr fontId="8"/>
  </si>
  <si>
    <t>厚生労働省登録試験検査機関登録番号１０６号</t>
    <phoneticPr fontId="8"/>
  </si>
  <si>
    <t>〒140-0011　東京都品川区東大井町1-8-21</t>
    <phoneticPr fontId="8"/>
  </si>
  <si>
    <t>TEL : 03−6433−2794　FAX : 03−6433−2795</t>
    <phoneticPr fontId="8"/>
  </si>
  <si>
    <t>毎度格別のお引き立てをいただき、ありがとうございます。</t>
    <rPh sb="0" eb="2">
      <t>マイド</t>
    </rPh>
    <rPh sb="2" eb="4">
      <t>カクベツ</t>
    </rPh>
    <rPh sb="6" eb="7">
      <t>ヒ</t>
    </rPh>
    <rPh sb="8" eb="9">
      <t>タ</t>
    </rPh>
    <phoneticPr fontId="8"/>
  </si>
  <si>
    <t>担当</t>
    <rPh sb="0" eb="2">
      <t>タントウ</t>
    </rPh>
    <phoneticPr fontId="8"/>
  </si>
  <si>
    <t>ご依頼の試験の成績書を送付致しますので、</t>
    <rPh sb="1" eb="3">
      <t>イライ</t>
    </rPh>
    <rPh sb="4" eb="6">
      <t>シケン</t>
    </rPh>
    <rPh sb="7" eb="10">
      <t>セイセキショ</t>
    </rPh>
    <rPh sb="11" eb="13">
      <t>ソウフ</t>
    </rPh>
    <rPh sb="13" eb="14">
      <t>イタ</t>
    </rPh>
    <phoneticPr fontId="8"/>
  </si>
  <si>
    <t>ご査収のうえ、宜しく取り計らいのほどお願い申し上げます。</t>
    <phoneticPr fontId="8"/>
  </si>
  <si>
    <t>金額（税込）：</t>
    <rPh sb="0" eb="2">
      <t>キンガク</t>
    </rPh>
    <rPh sb="3" eb="5">
      <t>ゼイコミ</t>
    </rPh>
    <phoneticPr fontId="8"/>
  </si>
  <si>
    <t>うち本体価格：</t>
    <rPh sb="2" eb="4">
      <t>ホンタイ</t>
    </rPh>
    <rPh sb="4" eb="6">
      <t>カカク</t>
    </rPh>
    <phoneticPr fontId="8"/>
  </si>
  <si>
    <t>値引き：</t>
    <rPh sb="0" eb="2">
      <t>ネビ</t>
    </rPh>
    <phoneticPr fontId="8"/>
  </si>
  <si>
    <t>☚値引きがない場合行を非表示</t>
    <rPh sb="1" eb="3">
      <t>ネビ</t>
    </rPh>
    <rPh sb="7" eb="9">
      <t>バアイ</t>
    </rPh>
    <rPh sb="9" eb="10">
      <t>ギョウ</t>
    </rPh>
    <rPh sb="11" eb="14">
      <t>ヒヒョウジ</t>
    </rPh>
    <phoneticPr fontId="8"/>
  </si>
  <si>
    <t>受付番号：</t>
    <rPh sb="0" eb="2">
      <t>ウケツケ</t>
    </rPh>
    <rPh sb="2" eb="4">
      <t>バンゴウ</t>
    </rPh>
    <phoneticPr fontId="8"/>
  </si>
  <si>
    <t>ご依頼日：</t>
    <rPh sb="1" eb="3">
      <t>イライ</t>
    </rPh>
    <rPh sb="3" eb="4">
      <t>ビ</t>
    </rPh>
    <phoneticPr fontId="8"/>
  </si>
  <si>
    <t>消費税額：</t>
    <rPh sb="0" eb="3">
      <t>ショウヒゼイ</t>
    </rPh>
    <rPh sb="3" eb="4">
      <t>ガク</t>
    </rPh>
    <phoneticPr fontId="8"/>
  </si>
  <si>
    <t>【特記事項】</t>
    <rPh sb="1" eb="3">
      <t>トッキ</t>
    </rPh>
    <rPh sb="3" eb="5">
      <t>ジコウ</t>
    </rPh>
    <phoneticPr fontId="8"/>
  </si>
  <si>
    <t>（試験報告書・請求書の宛先が異なる場合の住所、会社名等）</t>
    <phoneticPr fontId="8"/>
  </si>
  <si>
    <t>【確認事項】</t>
    <rPh sb="1" eb="3">
      <t>カクニン</t>
    </rPh>
    <rPh sb="3" eb="5">
      <t>ジコウ</t>
    </rPh>
    <phoneticPr fontId="8"/>
  </si>
  <si>
    <r>
      <t>検体の返却（1：否　2：要（常温）　3：要（冷蔵又は冷凍(有料</t>
    </r>
    <r>
      <rPr>
        <sz val="8"/>
        <rFont val="ＭＳ Ｐゴシック"/>
        <family val="3"/>
        <charset val="128"/>
      </rPr>
      <t>**</t>
    </r>
    <r>
      <rPr>
        <sz val="10"/>
        <rFont val="ＭＳ Ｐゴシック"/>
        <family val="3"/>
        <charset val="128"/>
      </rPr>
      <t>)）</t>
    </r>
    <rPh sb="0" eb="2">
      <t>ケンタイ</t>
    </rPh>
    <rPh sb="3" eb="5">
      <t>ヘンキャク</t>
    </rPh>
    <phoneticPr fontId="8"/>
  </si>
  <si>
    <t>検体№</t>
    <rPh sb="0" eb="3">
      <t>ケンタイナンバー</t>
    </rPh>
    <phoneticPr fontId="8"/>
  </si>
  <si>
    <r>
      <t>分析試験項目</t>
    </r>
    <r>
      <rPr>
        <sz val="9"/>
        <rFont val="ＭＳ Ｐゴシック"/>
        <family val="3"/>
        <charset val="128"/>
      </rPr>
      <t>（試験・検体に関する注意事項・ご要望）</t>
    </r>
    <rPh sb="0" eb="2">
      <t>ブンセキ</t>
    </rPh>
    <rPh sb="2" eb="4">
      <t>シケン</t>
    </rPh>
    <rPh sb="4" eb="6">
      <t>コウモク</t>
    </rPh>
    <rPh sb="7" eb="9">
      <t>シケン</t>
    </rPh>
    <rPh sb="10" eb="12">
      <t>ケンタイ</t>
    </rPh>
    <rPh sb="13" eb="14">
      <t>カン</t>
    </rPh>
    <rPh sb="16" eb="18">
      <t>チュウイ</t>
    </rPh>
    <rPh sb="18" eb="20">
      <t>ジコウ</t>
    </rPh>
    <rPh sb="22" eb="24">
      <t>ヨウボウ</t>
    </rPh>
    <phoneticPr fontId="8"/>
  </si>
  <si>
    <t>料金確認</t>
    <rPh sb="0" eb="2">
      <t>リョウキン</t>
    </rPh>
    <rPh sb="2" eb="4">
      <t>カクニン</t>
    </rPh>
    <phoneticPr fontId="8"/>
  </si>
  <si>
    <t>LOT：</t>
  </si>
  <si>
    <t>容量：</t>
    <rPh sb="0" eb="2">
      <t>ヨウリョウ</t>
    </rPh>
    <phoneticPr fontId="8"/>
  </si>
  <si>
    <t>原産国：</t>
    <rPh sb="0" eb="2">
      <t>ゲンサン</t>
    </rPh>
    <rPh sb="2" eb="3">
      <t>コク</t>
    </rPh>
    <phoneticPr fontId="8"/>
  </si>
  <si>
    <t>請求書は後日お送りいたします。</t>
    <rPh sb="0" eb="3">
      <t>セイキュウショ</t>
    </rPh>
    <rPh sb="4" eb="6">
      <t>ゴジツ</t>
    </rPh>
    <rPh sb="7" eb="8">
      <t>オク</t>
    </rPh>
    <phoneticPr fontId="8"/>
  </si>
  <si>
    <t>頁計金額(税別）</t>
    <rPh sb="0" eb="1">
      <t>ページ</t>
    </rPh>
    <rPh sb="1" eb="2">
      <t>ケイ</t>
    </rPh>
    <rPh sb="2" eb="4">
      <t>キンガク</t>
    </rPh>
    <rPh sb="5" eb="7">
      <t>ゼイベツ</t>
    </rPh>
    <phoneticPr fontId="8"/>
  </si>
  <si>
    <t>頁合計金額(税別）</t>
    <rPh sb="0" eb="1">
      <t>ページ</t>
    </rPh>
    <rPh sb="1" eb="3">
      <t>ゴウケイ</t>
    </rPh>
    <rPh sb="3" eb="5">
      <t>キンガク</t>
    </rPh>
    <rPh sb="6" eb="8">
      <t>ゼイベツ</t>
    </rPh>
    <phoneticPr fontId="8"/>
  </si>
  <si>
    <t>受付番号</t>
    <rPh sb="0" eb="2">
      <t>ウケツケ</t>
    </rPh>
    <rPh sb="2" eb="4">
      <t>バンゴウ</t>
    </rPh>
    <phoneticPr fontId="8"/>
  </si>
  <si>
    <t>受付日</t>
    <rPh sb="0" eb="2">
      <t>ウケツケ</t>
    </rPh>
    <rPh sb="2" eb="3">
      <t>ビ</t>
    </rPh>
    <phoneticPr fontId="8"/>
  </si>
  <si>
    <t>試験締日</t>
    <rPh sb="0" eb="2">
      <t>シケン</t>
    </rPh>
    <rPh sb="2" eb="4">
      <t>シメビ</t>
    </rPh>
    <phoneticPr fontId="8"/>
  </si>
  <si>
    <t>納期</t>
    <rPh sb="0" eb="2">
      <t>ノウキ</t>
    </rPh>
    <phoneticPr fontId="8"/>
  </si>
  <si>
    <t>☚見積書送付時非表示</t>
    <rPh sb="1" eb="4">
      <t>ミツモリショ</t>
    </rPh>
    <rPh sb="4" eb="6">
      <t>ソウフ</t>
    </rPh>
    <rPh sb="6" eb="7">
      <t>ジ</t>
    </rPh>
    <rPh sb="7" eb="10">
      <t>ヒヒョウジ</t>
    </rPh>
    <phoneticPr fontId="8"/>
  </si>
  <si>
    <t>CM転記用</t>
    <rPh sb="2" eb="4">
      <t>テンキ</t>
    </rPh>
    <rPh sb="4" eb="5">
      <t>ヨウ</t>
    </rPh>
    <phoneticPr fontId="8"/>
  </si>
  <si>
    <t>頁</t>
    <rPh sb="0" eb="1">
      <t>ページ</t>
    </rPh>
    <phoneticPr fontId="8"/>
  </si>
  <si>
    <t>ご依頼日</t>
    <rPh sb="1" eb="3">
      <t>イライ</t>
    </rPh>
    <rPh sb="3" eb="4">
      <t>ビ</t>
    </rPh>
    <phoneticPr fontId="8"/>
  </si>
  <si>
    <t>依頼目的</t>
    <rPh sb="0" eb="2">
      <t>イライ</t>
    </rPh>
    <rPh sb="2" eb="4">
      <t>モクテキ</t>
    </rPh>
    <phoneticPr fontId="8"/>
  </si>
  <si>
    <t>☚【依頼目的】例：品質管理、販売用、輸入サンプル、クレーム　</t>
    <rPh sb="2" eb="4">
      <t>イライ</t>
    </rPh>
    <rPh sb="4" eb="6">
      <t>モクテキ</t>
    </rPh>
    <rPh sb="7" eb="8">
      <t>レイ</t>
    </rPh>
    <rPh sb="9" eb="11">
      <t>ヒンシツ</t>
    </rPh>
    <rPh sb="11" eb="13">
      <t>カンリ</t>
    </rPh>
    <rPh sb="14" eb="17">
      <t>ハンバイヨウ</t>
    </rPh>
    <rPh sb="18" eb="20">
      <t>ユニュウ</t>
    </rPh>
    <phoneticPr fontId="8"/>
  </si>
  <si>
    <t>【依頼者】</t>
    <rPh sb="1" eb="4">
      <t>イライシャ</t>
    </rPh>
    <phoneticPr fontId="8"/>
  </si>
  <si>
    <t>住　所</t>
    <phoneticPr fontId="8"/>
  </si>
  <si>
    <t>〒</t>
    <phoneticPr fontId="8"/>
  </si>
  <si>
    <t>000-0000</t>
    <phoneticPr fontId="8"/>
  </si>
  <si>
    <t>（ﾌﾘｶﾞﾅ）</t>
    <phoneticPr fontId="8"/>
  </si>
  <si>
    <t>会社名</t>
    <rPh sb="0" eb="3">
      <t>カイシャメイ</t>
    </rPh>
    <phoneticPr fontId="8"/>
  </si>
  <si>
    <t>部署</t>
    <rPh sb="0" eb="2">
      <t>ブショ</t>
    </rPh>
    <phoneticPr fontId="8"/>
  </si>
  <si>
    <t>Mail</t>
    <phoneticPr fontId="8"/>
  </si>
  <si>
    <r>
      <t>【参考：見積書内容】</t>
    </r>
    <r>
      <rPr>
        <sz val="11"/>
        <color rgb="FFFF0000"/>
        <rFont val="游ゴシック"/>
        <family val="3"/>
        <charset val="128"/>
        <scheme val="minor"/>
      </rPr>
      <t>（依頼書にｺﾋﾟｰ&amp;貼付けする場合は"値の貼付け”にして下さい）</t>
    </r>
    <rPh sb="1" eb="3">
      <t>サンコウ</t>
    </rPh>
    <rPh sb="4" eb="7">
      <t>ミツモリショ</t>
    </rPh>
    <rPh sb="7" eb="9">
      <t>ナイヨウ</t>
    </rPh>
    <rPh sb="11" eb="14">
      <t>イライショ</t>
    </rPh>
    <rPh sb="20" eb="22">
      <t>ハリツ</t>
    </rPh>
    <rPh sb="25" eb="27">
      <t>バアイ</t>
    </rPh>
    <rPh sb="29" eb="30">
      <t>アタイ</t>
    </rPh>
    <rPh sb="31" eb="33">
      <t>ハリツ</t>
    </rPh>
    <rPh sb="38" eb="39">
      <t>クダ</t>
    </rPh>
    <phoneticPr fontId="8"/>
  </si>
  <si>
    <t>＜品名＞</t>
    <rPh sb="1" eb="3">
      <t>ヒンメイ</t>
    </rPh>
    <phoneticPr fontId="8"/>
  </si>
  <si>
    <t>報告書様式　（1：日本文　2：英文(+3000円)）</t>
    <rPh sb="0" eb="3">
      <t>ホウコクショ</t>
    </rPh>
    <rPh sb="3" eb="5">
      <t>ヨウシキ</t>
    </rPh>
    <rPh sb="23" eb="24">
      <t>エン</t>
    </rPh>
    <phoneticPr fontId="8"/>
  </si>
  <si>
    <t>検体の保存状態　（1：室温　2：冷蔵　3：冷凍）</t>
    <rPh sb="0" eb="2">
      <t>ケンタイ</t>
    </rPh>
    <rPh sb="3" eb="5">
      <t>ホゾン</t>
    </rPh>
    <rPh sb="5" eb="7">
      <t>ジョウタイ</t>
    </rPh>
    <rPh sb="11" eb="13">
      <t>シツオン</t>
    </rPh>
    <phoneticPr fontId="8"/>
  </si>
  <si>
    <t>下記全試験項目合算額</t>
    <rPh sb="0" eb="2">
      <t>カキ</t>
    </rPh>
    <rPh sb="2" eb="3">
      <t>ゼン</t>
    </rPh>
    <rPh sb="3" eb="5">
      <t>シケン</t>
    </rPh>
    <rPh sb="5" eb="7">
      <t>コウモク</t>
    </rPh>
    <rPh sb="7" eb="9">
      <t>ガッサン</t>
    </rPh>
    <rPh sb="9" eb="10">
      <t>ガク</t>
    </rPh>
    <phoneticPr fontId="8"/>
  </si>
  <si>
    <t>＜試験項目明細＞</t>
    <rPh sb="1" eb="3">
      <t>シケン</t>
    </rPh>
    <rPh sb="3" eb="5">
      <t>コウモク</t>
    </rPh>
    <rPh sb="5" eb="7">
      <t>メイサイ</t>
    </rPh>
    <phoneticPr fontId="8"/>
  </si>
  <si>
    <t>試験項目</t>
    <rPh sb="0" eb="2">
      <t>シケン</t>
    </rPh>
    <rPh sb="2" eb="4">
      <t>コウモク</t>
    </rPh>
    <phoneticPr fontId="8"/>
  </si>
  <si>
    <t>単価×試験回数</t>
    <rPh sb="0" eb="2">
      <t>タンカ</t>
    </rPh>
    <rPh sb="3" eb="5">
      <t>シケン</t>
    </rPh>
    <rPh sb="5" eb="7">
      <t>カイスウ</t>
    </rPh>
    <phoneticPr fontId="8"/>
  </si>
  <si>
    <t>製品名（検体名）</t>
    <rPh sb="0" eb="3">
      <t>セイヒンメイ</t>
    </rPh>
    <rPh sb="4" eb="6">
      <t>ケンタイ</t>
    </rPh>
    <rPh sb="6" eb="7">
      <t>メイ</t>
    </rPh>
    <phoneticPr fontId="8"/>
  </si>
  <si>
    <t/>
  </si>
  <si>
    <t>【注意事項】</t>
    <rPh sb="1" eb="3">
      <t>チュウイ</t>
    </rPh>
    <rPh sb="3" eb="5">
      <t>ジコウ</t>
    </rPh>
    <phoneticPr fontId="8"/>
  </si>
  <si>
    <t>№</t>
    <phoneticPr fontId="8"/>
  </si>
  <si>
    <t>御　見　積　書</t>
    <rPh sb="0" eb="1">
      <t>オ</t>
    </rPh>
    <rPh sb="2" eb="3">
      <t>ケン</t>
    </rPh>
    <rPh sb="4" eb="5">
      <t>セキ</t>
    </rPh>
    <rPh sb="6" eb="7">
      <t>ショ</t>
    </rPh>
    <phoneticPr fontId="8"/>
  </si>
  <si>
    <r>
      <t>&lt;品名</t>
    </r>
    <r>
      <rPr>
        <sz val="11"/>
        <rFont val="ＭＳ Ｐゴシック"/>
        <family val="3"/>
        <charset val="128"/>
      </rPr>
      <t>&gt;</t>
    </r>
    <rPh sb="1" eb="3">
      <t>ヒンメイ</t>
    </rPh>
    <phoneticPr fontId="8"/>
  </si>
  <si>
    <t>　下記の通り御見積り申し上げます。</t>
    <rPh sb="1" eb="3">
      <t>カキ</t>
    </rPh>
    <rPh sb="4" eb="5">
      <t>トオ</t>
    </rPh>
    <rPh sb="6" eb="9">
      <t>オミツモリ</t>
    </rPh>
    <rPh sb="10" eb="11">
      <t>モウ</t>
    </rPh>
    <rPh sb="12" eb="13">
      <t>ア</t>
    </rPh>
    <phoneticPr fontId="8"/>
  </si>
  <si>
    <r>
      <t>＊本書の有効期限：発行日より9</t>
    </r>
    <r>
      <rPr>
        <sz val="11"/>
        <rFont val="ＭＳ Ｐゴシック"/>
        <family val="3"/>
        <charset val="128"/>
      </rPr>
      <t>0日</t>
    </r>
    <rPh sb="1" eb="3">
      <t>ホンショ</t>
    </rPh>
    <rPh sb="4" eb="6">
      <t>ユウコウ</t>
    </rPh>
    <rPh sb="6" eb="8">
      <t>キゲン</t>
    </rPh>
    <rPh sb="9" eb="12">
      <t>ハッコウビ</t>
    </rPh>
    <rPh sb="16" eb="17">
      <t>ヒ</t>
    </rPh>
    <phoneticPr fontId="8"/>
  </si>
  <si>
    <t>印</t>
    <rPh sb="0" eb="1">
      <t>イン</t>
    </rPh>
    <phoneticPr fontId="8"/>
  </si>
  <si>
    <t>＊支給メソッドに従う</t>
    <rPh sb="1" eb="3">
      <t>シキュウ</t>
    </rPh>
    <rPh sb="8" eb="9">
      <t>シタガ</t>
    </rPh>
    <phoneticPr fontId="8"/>
  </si>
  <si>
    <t>＊納期：検体お預かり後10営業日程度</t>
    <rPh sb="1" eb="3">
      <t>ノウキ</t>
    </rPh>
    <rPh sb="4" eb="6">
      <t>ケンタイ</t>
    </rPh>
    <rPh sb="7" eb="8">
      <t>アズ</t>
    </rPh>
    <rPh sb="10" eb="11">
      <t>ゴ</t>
    </rPh>
    <rPh sb="13" eb="16">
      <t>エイギョウビ</t>
    </rPh>
    <rPh sb="16" eb="18">
      <t>テイド</t>
    </rPh>
    <phoneticPr fontId="8"/>
  </si>
  <si>
    <t>＊必要試料量：４０g程度御支給願います</t>
    <rPh sb="1" eb="3">
      <t>ヒツヨウ</t>
    </rPh>
    <rPh sb="3" eb="5">
      <t>シリョウ</t>
    </rPh>
    <rPh sb="5" eb="6">
      <t>リョウ</t>
    </rPh>
    <rPh sb="10" eb="12">
      <t>テイド</t>
    </rPh>
    <rPh sb="12" eb="15">
      <t>ゴシキュウ</t>
    </rPh>
    <rPh sb="15" eb="16">
      <t>ネガ</t>
    </rPh>
    <phoneticPr fontId="8"/>
  </si>
  <si>
    <t>＊本見積の分析内容で試料の安全性および品質の全てを担保するものではありません</t>
    <rPh sb="1" eb="2">
      <t>ホン</t>
    </rPh>
    <rPh sb="2" eb="4">
      <t>ミツモリ</t>
    </rPh>
    <rPh sb="5" eb="7">
      <t>ブンセキ</t>
    </rPh>
    <rPh sb="7" eb="9">
      <t>ナイヨウ</t>
    </rPh>
    <rPh sb="10" eb="12">
      <t>シリョウ</t>
    </rPh>
    <rPh sb="13" eb="16">
      <t>アンゼンセイ</t>
    </rPh>
    <rPh sb="19" eb="21">
      <t>ヒンシツ</t>
    </rPh>
    <rPh sb="22" eb="23">
      <t>スベ</t>
    </rPh>
    <rPh sb="25" eb="27">
      <t>タンポ</t>
    </rPh>
    <phoneticPr fontId="8"/>
  </si>
  <si>
    <t>Ｎo</t>
    <phoneticPr fontId="8"/>
  </si>
  <si>
    <t>摘　　　　　要</t>
    <rPh sb="0" eb="1">
      <t>テキ</t>
    </rPh>
    <rPh sb="6" eb="7">
      <t>ヨウ</t>
    </rPh>
    <phoneticPr fontId="8"/>
  </si>
  <si>
    <t>単価(円)</t>
    <rPh sb="0" eb="2">
      <t>タンカ</t>
    </rPh>
    <rPh sb="3" eb="4">
      <t>エン</t>
    </rPh>
    <phoneticPr fontId="8"/>
  </si>
  <si>
    <t>試験回数　　　(1ロット)</t>
    <rPh sb="0" eb="2">
      <t>シケン</t>
    </rPh>
    <rPh sb="2" eb="4">
      <t>カイスウ</t>
    </rPh>
    <phoneticPr fontId="8"/>
  </si>
  <si>
    <t>検体数</t>
    <rPh sb="0" eb="2">
      <t>ケンタイ</t>
    </rPh>
    <rPh sb="2" eb="3">
      <t>スウ</t>
    </rPh>
    <phoneticPr fontId="8"/>
  </si>
  <si>
    <t>金　　　額</t>
    <rPh sb="0" eb="1">
      <t>キン</t>
    </rPh>
    <rPh sb="4" eb="5">
      <t>ガク</t>
    </rPh>
    <phoneticPr fontId="8"/>
  </si>
  <si>
    <t>小　　　計</t>
    <rPh sb="0" eb="1">
      <t>ショウ</t>
    </rPh>
    <rPh sb="4" eb="5">
      <t>ケイ</t>
    </rPh>
    <phoneticPr fontId="8"/>
  </si>
  <si>
    <t>消　費　税</t>
    <rPh sb="0" eb="1">
      <t>ケ</t>
    </rPh>
    <rPh sb="2" eb="3">
      <t>ヒ</t>
    </rPh>
    <rPh sb="4" eb="5">
      <t>ゼイ</t>
    </rPh>
    <phoneticPr fontId="8"/>
  </si>
  <si>
    <t>合　　　計</t>
    <rPh sb="0" eb="1">
      <t>ゴウ</t>
    </rPh>
    <rPh sb="4" eb="5">
      <t>ケイ</t>
    </rPh>
    <phoneticPr fontId="8"/>
  </si>
  <si>
    <t>No.1508-333(2/2)</t>
    <phoneticPr fontId="8"/>
  </si>
  <si>
    <t>分　析　項　目　明　細</t>
    <rPh sb="0" eb="1">
      <t>ブン</t>
    </rPh>
    <rPh sb="2" eb="3">
      <t>セキ</t>
    </rPh>
    <rPh sb="4" eb="5">
      <t>コウ</t>
    </rPh>
    <rPh sb="6" eb="7">
      <t>メ</t>
    </rPh>
    <rPh sb="8" eb="9">
      <t>メイ</t>
    </rPh>
    <rPh sb="10" eb="11">
      <t>ホソ</t>
    </rPh>
    <phoneticPr fontId="8"/>
  </si>
  <si>
    <t>法定色素</t>
    <rPh sb="0" eb="2">
      <t>ホウテイ</t>
    </rPh>
    <rPh sb="2" eb="4">
      <t>シキソ</t>
    </rPh>
    <phoneticPr fontId="8"/>
  </si>
  <si>
    <t>単価（円）</t>
    <rPh sb="0" eb="2">
      <t>タンカ</t>
    </rPh>
    <rPh sb="3" eb="4">
      <t>エン</t>
    </rPh>
    <phoneticPr fontId="8"/>
  </si>
  <si>
    <t>備　　　考</t>
    <rPh sb="0" eb="1">
      <t>ソナエ</t>
    </rPh>
    <rPh sb="4" eb="5">
      <t>コウ</t>
    </rPh>
    <phoneticPr fontId="8"/>
  </si>
  <si>
    <t>B1</t>
    <phoneticPr fontId="8"/>
  </si>
  <si>
    <t>※別紙お見積書　　　　　　試験項目№2　　　　　　【タール色素45成分】</t>
    <rPh sb="1" eb="3">
      <t>ベッシ</t>
    </rPh>
    <rPh sb="4" eb="7">
      <t>ミツモリショ</t>
    </rPh>
    <rPh sb="13" eb="15">
      <t>シケン</t>
    </rPh>
    <rPh sb="15" eb="17">
      <t>コウモク</t>
    </rPh>
    <rPh sb="29" eb="31">
      <t>シキソ</t>
    </rPh>
    <rPh sb="33" eb="35">
      <t>セイブン</t>
    </rPh>
    <phoneticPr fontId="8"/>
  </si>
  <si>
    <t>B2</t>
    <phoneticPr fontId="8"/>
  </si>
  <si>
    <t>B205</t>
    <phoneticPr fontId="8"/>
  </si>
  <si>
    <t>BW201</t>
    <phoneticPr fontId="8"/>
  </si>
  <si>
    <t>G201</t>
    <phoneticPr fontId="8"/>
  </si>
  <si>
    <t>G202</t>
    <phoneticPr fontId="8"/>
  </si>
  <si>
    <t>G3</t>
    <phoneticPr fontId="8"/>
  </si>
  <si>
    <t>G401</t>
    <phoneticPr fontId="8"/>
  </si>
  <si>
    <t>G402</t>
    <phoneticPr fontId="8"/>
  </si>
  <si>
    <t>O201</t>
    <phoneticPr fontId="8"/>
  </si>
  <si>
    <t>O205</t>
    <phoneticPr fontId="8"/>
  </si>
  <si>
    <t>O402</t>
    <phoneticPr fontId="8"/>
  </si>
  <si>
    <t>P401</t>
    <phoneticPr fontId="8"/>
  </si>
  <si>
    <t>R102</t>
    <phoneticPr fontId="8"/>
  </si>
  <si>
    <t>R104(1)</t>
    <phoneticPr fontId="8"/>
  </si>
  <si>
    <t>R105(1)</t>
    <phoneticPr fontId="8"/>
  </si>
  <si>
    <t>R106</t>
    <phoneticPr fontId="8"/>
  </si>
  <si>
    <t>R231</t>
    <phoneticPr fontId="8"/>
  </si>
  <si>
    <t>R218</t>
    <phoneticPr fontId="8"/>
  </si>
  <si>
    <t>R232</t>
    <phoneticPr fontId="8"/>
  </si>
  <si>
    <t>R2</t>
    <phoneticPr fontId="8"/>
  </si>
  <si>
    <t>R202</t>
    <phoneticPr fontId="8"/>
  </si>
  <si>
    <t>R201</t>
    <phoneticPr fontId="8"/>
  </si>
  <si>
    <t>R204</t>
    <phoneticPr fontId="8"/>
  </si>
  <si>
    <t>R203</t>
    <phoneticPr fontId="8"/>
  </si>
  <si>
    <t>R223</t>
    <phoneticPr fontId="8"/>
  </si>
  <si>
    <t>R227</t>
    <phoneticPr fontId="8"/>
  </si>
  <si>
    <t>R230(1)</t>
    <phoneticPr fontId="8"/>
  </si>
  <si>
    <t>R230(2)</t>
    <phoneticPr fontId="8"/>
  </si>
  <si>
    <t>R3</t>
    <phoneticPr fontId="8"/>
  </si>
  <si>
    <t>R40</t>
    <phoneticPr fontId="8"/>
  </si>
  <si>
    <t>R401</t>
    <phoneticPr fontId="8"/>
  </si>
  <si>
    <t>R502</t>
    <phoneticPr fontId="8"/>
  </si>
  <si>
    <t>R503</t>
    <phoneticPr fontId="8"/>
  </si>
  <si>
    <t>R504</t>
    <phoneticPr fontId="8"/>
  </si>
  <si>
    <t>R506</t>
    <phoneticPr fontId="8"/>
  </si>
  <si>
    <t>Y201</t>
    <phoneticPr fontId="8"/>
  </si>
  <si>
    <t>Y202(1)</t>
    <phoneticPr fontId="8"/>
  </si>
  <si>
    <t>Y202(2)</t>
    <phoneticPr fontId="8"/>
  </si>
  <si>
    <t>Y203</t>
    <phoneticPr fontId="8"/>
  </si>
  <si>
    <t>Y4</t>
    <phoneticPr fontId="8"/>
  </si>
  <si>
    <t>Y401</t>
    <phoneticPr fontId="8"/>
  </si>
  <si>
    <t>Y403</t>
    <phoneticPr fontId="8"/>
  </si>
  <si>
    <t>Y5</t>
    <phoneticPr fontId="8"/>
  </si>
  <si>
    <t>ＴＥＬ(&amp;FAX)</t>
    <phoneticPr fontId="8"/>
  </si>
  <si>
    <t>担当者名
（氏名）</t>
    <rPh sb="0" eb="3">
      <t>タントウシャ</t>
    </rPh>
    <rPh sb="3" eb="4">
      <t>メイ</t>
    </rPh>
    <rPh sb="6" eb="8">
      <t>シメイ</t>
    </rPh>
    <phoneticPr fontId="8"/>
  </si>
  <si>
    <t>御中</t>
    <rPh sb="0" eb="2">
      <t>オンチュウ</t>
    </rPh>
    <phoneticPr fontId="8"/>
  </si>
  <si>
    <t>金額：￥　　-(消費税込み)</t>
    <rPh sb="0" eb="2">
      <t>キンガク</t>
    </rPh>
    <rPh sb="8" eb="11">
      <t>ショウヒゼイ</t>
    </rPh>
    <rPh sb="11" eb="12">
      <t>コミ</t>
    </rPh>
    <phoneticPr fontId="8"/>
  </si>
  <si>
    <t>ご依頼者名</t>
    <rPh sb="1" eb="3">
      <t>イライ</t>
    </rPh>
    <rPh sb="3" eb="4">
      <t>シャ</t>
    </rPh>
    <rPh sb="4" eb="5">
      <t>メイ</t>
    </rPh>
    <phoneticPr fontId="8"/>
  </si>
  <si>
    <t>特記事項</t>
    <rPh sb="0" eb="2">
      <t>トッキ</t>
    </rPh>
    <rPh sb="2" eb="4">
      <t>ジコウ</t>
    </rPh>
    <phoneticPr fontId="8"/>
  </si>
  <si>
    <t>　下記の通り御見積り申し上げます。</t>
  </si>
  <si>
    <r>
      <t>☚</t>
    </r>
    <r>
      <rPr>
        <sz val="9"/>
        <color theme="1"/>
        <rFont val="ＭＳ Ｐゴシック"/>
        <family val="3"/>
        <charset val="128"/>
      </rPr>
      <t>依頼書コピー始点</t>
    </r>
    <rPh sb="1" eb="4">
      <t>イライショ</t>
    </rPh>
    <rPh sb="7" eb="9">
      <t>シテン</t>
    </rPh>
    <phoneticPr fontId="8"/>
  </si>
  <si>
    <r>
      <rPr>
        <sz val="11"/>
        <color theme="1"/>
        <rFont val="Segoe UI Symbol"/>
        <family val="3"/>
      </rPr>
      <t>☚</t>
    </r>
    <r>
      <rPr>
        <sz val="11"/>
        <color theme="1"/>
        <rFont val="游ゴシック"/>
        <family val="3"/>
        <charset val="128"/>
        <scheme val="minor"/>
      </rPr>
      <t>依頼書コピー終点</t>
    </r>
    <rPh sb="1" eb="4">
      <t>イライショ</t>
    </rPh>
    <rPh sb="7" eb="9">
      <t>シュウテン</t>
    </rPh>
    <phoneticPr fontId="8"/>
  </si>
  <si>
    <t>　試　験　検　査　依　頼　書</t>
    <rPh sb="1" eb="2">
      <t>タメシ</t>
    </rPh>
    <rPh sb="3" eb="4">
      <t>シルシ</t>
    </rPh>
    <rPh sb="5" eb="6">
      <t>ケン</t>
    </rPh>
    <rPh sb="7" eb="8">
      <t>サ</t>
    </rPh>
    <rPh sb="9" eb="10">
      <t>ヤスシ</t>
    </rPh>
    <rPh sb="11" eb="12">
      <t>ヨリ</t>
    </rPh>
    <rPh sb="13" eb="14">
      <t>ショ</t>
    </rPh>
    <phoneticPr fontId="8"/>
  </si>
  <si>
    <t>注３：試験期間については予め確認をいたします。
【お願い】弊社社内データ入力の都合上、エクセルの行と列の加除は行わないでください。</t>
    <rPh sb="0" eb="1">
      <t>チュウ</t>
    </rPh>
    <rPh sb="3" eb="5">
      <t>シケン</t>
    </rPh>
    <rPh sb="5" eb="7">
      <t>キカン</t>
    </rPh>
    <rPh sb="12" eb="13">
      <t>アラカジ</t>
    </rPh>
    <rPh sb="14" eb="16">
      <t>カクニン</t>
    </rPh>
    <rPh sb="26" eb="27">
      <t>ネガ</t>
    </rPh>
    <rPh sb="29" eb="31">
      <t>ヘイシャ</t>
    </rPh>
    <rPh sb="31" eb="33">
      <t>シャナイ</t>
    </rPh>
    <rPh sb="36" eb="38">
      <t>ニュウリョク</t>
    </rPh>
    <rPh sb="39" eb="42">
      <t>ツゴウジョウ</t>
    </rPh>
    <rPh sb="48" eb="49">
      <t>ギョウ</t>
    </rPh>
    <rPh sb="50" eb="51">
      <t>レツ</t>
    </rPh>
    <rPh sb="52" eb="53">
      <t>クワ</t>
    </rPh>
    <rPh sb="55" eb="56">
      <t>オコナ</t>
    </rPh>
    <phoneticPr fontId="8"/>
  </si>
  <si>
    <r>
      <t>試験検査項目</t>
    </r>
    <r>
      <rPr>
        <sz val="9"/>
        <rFont val="ＭＳ Ｐゴシック"/>
        <family val="3"/>
        <charset val="128"/>
      </rPr>
      <t>（試験・検体に関する注意事項・ご要望）</t>
    </r>
    <rPh sb="0" eb="2">
      <t>シケン</t>
    </rPh>
    <rPh sb="2" eb="4">
      <t>ケンサ</t>
    </rPh>
    <rPh sb="4" eb="6">
      <t>コウモク</t>
    </rPh>
    <rPh sb="7" eb="9">
      <t>シケン</t>
    </rPh>
    <rPh sb="10" eb="12">
      <t>ケンタイ</t>
    </rPh>
    <rPh sb="13" eb="14">
      <t>カン</t>
    </rPh>
    <rPh sb="16" eb="18">
      <t>チュウイ</t>
    </rPh>
    <rPh sb="18" eb="20">
      <t>ジコウ</t>
    </rPh>
    <rPh sb="22" eb="24">
      <t>ヨウボウ</t>
    </rPh>
    <phoneticPr fontId="8"/>
  </si>
  <si>
    <t>注１：報告書発行後の報告書上の宛先、検体名等の変更は再発行扱いとなり、手数料が発生します。</t>
    <rPh sb="0" eb="1">
      <t>チュウ</t>
    </rPh>
    <rPh sb="3" eb="6">
      <t>ホウコクショ</t>
    </rPh>
    <rPh sb="6" eb="8">
      <t>ハッコウ</t>
    </rPh>
    <rPh sb="8" eb="9">
      <t>ゴ</t>
    </rPh>
    <rPh sb="13" eb="14">
      <t>ジョウ</t>
    </rPh>
    <rPh sb="15" eb="17">
      <t>アテサキ</t>
    </rPh>
    <rPh sb="18" eb="20">
      <t>ケンタイ</t>
    </rPh>
    <rPh sb="20" eb="21">
      <t>ナ</t>
    </rPh>
    <rPh sb="21" eb="22">
      <t>トウ</t>
    </rPh>
    <rPh sb="23" eb="25">
      <t>ヘンコウ</t>
    </rPh>
    <rPh sb="26" eb="29">
      <t>サイハッコウ</t>
    </rPh>
    <rPh sb="29" eb="30">
      <t>アツカ</t>
    </rPh>
    <phoneticPr fontId="8"/>
  </si>
  <si>
    <t>　検体名欄に記載された名称が報告書へ反映されますので、お間違えには十分ご注意ください。</t>
    <rPh sb="1" eb="3">
      <t>ケンタイ</t>
    </rPh>
    <rPh sb="3" eb="4">
      <t>ナ</t>
    </rPh>
    <rPh sb="4" eb="5">
      <t>ラン</t>
    </rPh>
    <rPh sb="6" eb="8">
      <t>キサイ</t>
    </rPh>
    <rPh sb="11" eb="13">
      <t>メイショウ</t>
    </rPh>
    <rPh sb="18" eb="20">
      <t>ハンエイ</t>
    </rPh>
    <phoneticPr fontId="8"/>
  </si>
  <si>
    <t>注２：報告書の再発行は、発行後１年以内に限ります。</t>
    <rPh sb="0" eb="1">
      <t>チュウ</t>
    </rPh>
    <rPh sb="7" eb="10">
      <t>サイハッコウ</t>
    </rPh>
    <rPh sb="12" eb="14">
      <t>ハッコウ</t>
    </rPh>
    <rPh sb="14" eb="15">
      <t>ゴ</t>
    </rPh>
    <rPh sb="16" eb="17">
      <t>ネン</t>
    </rPh>
    <rPh sb="17" eb="19">
      <t>イナイ</t>
    </rPh>
    <rPh sb="20" eb="21">
      <t>カギ</t>
    </rPh>
    <phoneticPr fontId="8"/>
  </si>
  <si>
    <t>注１：報告書発行後の報告書上の宛先、検体名等の変更は再発行扱いとなり、手数料が発生します。</t>
    <rPh sb="0" eb="1">
      <t>チュウ</t>
    </rPh>
    <rPh sb="6" eb="8">
      <t>ハッコウ</t>
    </rPh>
    <rPh sb="8" eb="9">
      <t>ゴ</t>
    </rPh>
    <rPh sb="13" eb="14">
      <t>ジョウ</t>
    </rPh>
    <rPh sb="15" eb="17">
      <t>アテサキ</t>
    </rPh>
    <rPh sb="18" eb="20">
      <t>ケンタイ</t>
    </rPh>
    <rPh sb="20" eb="21">
      <t>ナ</t>
    </rPh>
    <rPh sb="21" eb="22">
      <t>トウ</t>
    </rPh>
    <rPh sb="23" eb="25">
      <t>ヘンコウ</t>
    </rPh>
    <rPh sb="26" eb="29">
      <t>サイハッコウ</t>
    </rPh>
    <rPh sb="29" eb="30">
      <t>アツカ</t>
    </rPh>
    <phoneticPr fontId="8"/>
  </si>
  <si>
    <t>確認</t>
    <rPh sb="0" eb="2">
      <t>カクニン</t>
    </rPh>
    <phoneticPr fontId="8"/>
  </si>
  <si>
    <t>1頁</t>
    <rPh sb="1" eb="2">
      <t>ページ</t>
    </rPh>
    <phoneticPr fontId="8"/>
  </si>
  <si>
    <t>2頁</t>
    <rPh sb="1" eb="2">
      <t>ページ</t>
    </rPh>
    <phoneticPr fontId="8"/>
  </si>
  <si>
    <t>3頁</t>
    <rPh sb="1" eb="2">
      <t>ページ</t>
    </rPh>
    <phoneticPr fontId="8"/>
  </si>
  <si>
    <t>試験検査報告書様式　（1：日本文　2：英文(+3000円)）</t>
    <rPh sb="0" eb="2">
      <t>シケン</t>
    </rPh>
    <rPh sb="2" eb="4">
      <t>ケンサ</t>
    </rPh>
    <rPh sb="4" eb="7">
      <t>ホウコクショ</t>
    </rPh>
    <rPh sb="7" eb="9">
      <t>ヨウシキ</t>
    </rPh>
    <rPh sb="27" eb="28">
      <t>エン</t>
    </rPh>
    <phoneticPr fontId="8"/>
  </si>
  <si>
    <t>ご担当者名
（ご氏名）</t>
    <rPh sb="1" eb="4">
      <t>タントウシャ</t>
    </rPh>
    <rPh sb="4" eb="5">
      <t>メイ</t>
    </rPh>
    <rPh sb="8" eb="10">
      <t>シメイ</t>
    </rPh>
    <phoneticPr fontId="8"/>
  </si>
  <si>
    <t>貴会社名</t>
    <rPh sb="0" eb="1">
      <t>キ</t>
    </rPh>
    <rPh sb="1" eb="4">
      <t>カイシャメイ</t>
    </rPh>
    <phoneticPr fontId="8"/>
  </si>
  <si>
    <t>貴部署</t>
    <rPh sb="0" eb="1">
      <t>キ</t>
    </rPh>
    <rPh sb="1" eb="3">
      <t>ブショ</t>
    </rPh>
    <phoneticPr fontId="8"/>
  </si>
  <si>
    <t>ＴＥＬ</t>
    <phoneticPr fontId="8"/>
  </si>
  <si>
    <t>ご依頼目的</t>
    <rPh sb="1" eb="3">
      <t>イライ</t>
    </rPh>
    <rPh sb="3" eb="5">
      <t>モクテキ</t>
    </rPh>
    <phoneticPr fontId="8"/>
  </si>
  <si>
    <t>受付番号等この欄は弊社にて記入いたします。</t>
    <rPh sb="0" eb="4">
      <t>ウケツケバンゴウ</t>
    </rPh>
    <rPh sb="4" eb="5">
      <t>トウ</t>
    </rPh>
    <rPh sb="7" eb="8">
      <t>ラン</t>
    </rPh>
    <rPh sb="9" eb="11">
      <t>ヘイシャ</t>
    </rPh>
    <rPh sb="13" eb="15">
      <t>キニュウ</t>
    </rPh>
    <phoneticPr fontId="8"/>
  </si>
  <si>
    <t>ご住所</t>
    <phoneticPr fontId="8"/>
  </si>
  <si>
    <r>
      <t>【</t>
    </r>
    <r>
      <rPr>
        <b/>
        <sz val="9"/>
        <color rgb="FF000000"/>
        <rFont val="游ゴシック Light"/>
        <family val="3"/>
        <charset val="128"/>
      </rPr>
      <t>試験お問合せ先】</t>
    </r>
  </si>
  <si>
    <r>
      <t xml:space="preserve"> </t>
    </r>
    <r>
      <rPr>
        <sz val="8"/>
        <color rgb="FF000000"/>
        <rFont val="游ゴシック"/>
        <family val="3"/>
        <charset val="128"/>
      </rPr>
      <t>〒</t>
    </r>
    <r>
      <rPr>
        <sz val="8"/>
        <color rgb="FF000000"/>
        <rFont val="ＭＳ Ｐゴシック"/>
        <family val="3"/>
        <charset val="128"/>
      </rPr>
      <t>140-0011</t>
    </r>
    <r>
      <rPr>
        <sz val="8"/>
        <color rgb="FF000000"/>
        <rFont val="游ゴシック"/>
        <family val="3"/>
        <charset val="128"/>
      </rPr>
      <t>　東京都品川区東大井</t>
    </r>
    <r>
      <rPr>
        <sz val="8"/>
        <color rgb="FF000000"/>
        <rFont val="ＭＳ Ｐゴシック"/>
        <family val="3"/>
        <charset val="128"/>
      </rPr>
      <t>1-8-21</t>
    </r>
    <r>
      <rPr>
        <sz val="8"/>
        <color rgb="FFFFFFFF"/>
        <rFont val="Calibri"/>
        <family val="2"/>
      </rPr>
      <t xml:space="preserve"> </t>
    </r>
  </si>
  <si>
    <r>
      <t xml:space="preserve"> </t>
    </r>
    <r>
      <rPr>
        <b/>
        <sz val="8"/>
        <color rgb="FF000000"/>
        <rFont val="游ゴシック"/>
        <family val="3"/>
        <charset val="128"/>
      </rPr>
      <t>東京理化学テクニカルセンター株式会社</t>
    </r>
  </si>
  <si>
    <t>試験検体</t>
    <rPh sb="0" eb="2">
      <t>シケン</t>
    </rPh>
    <rPh sb="2" eb="4">
      <t>ケンタイ</t>
    </rPh>
    <phoneticPr fontId="8"/>
  </si>
  <si>
    <t>試験検体</t>
    <rPh sb="0" eb="2">
      <t>シケン</t>
    </rPh>
    <rPh sb="2" eb="4">
      <t>ケンタイ</t>
    </rPh>
    <phoneticPr fontId="8"/>
  </si>
  <si>
    <t>000-0000</t>
    <phoneticPr fontId="8"/>
  </si>
  <si>
    <t>見積書№</t>
    <rPh sb="0" eb="3">
      <t>ミツモリショ</t>
    </rPh>
    <phoneticPr fontId="8"/>
  </si>
  <si>
    <t>お支払期日</t>
    <rPh sb="1" eb="3">
      <t>シハライ</t>
    </rPh>
    <rPh sb="3" eb="5">
      <t>キジツ</t>
    </rPh>
    <phoneticPr fontId="8"/>
  </si>
  <si>
    <t>　当社（私）は、別紙「東京理化学テクニカルセンター　サービス約款」を確認、同意のうえ、本書に定める分析を依頼します。</t>
    <phoneticPr fontId="8"/>
  </si>
  <si>
    <r>
      <t>検体の返却</t>
    </r>
    <r>
      <rPr>
        <sz val="8"/>
        <rFont val="ＭＳ Ｐゴシック"/>
        <family val="3"/>
        <charset val="128"/>
      </rPr>
      <t>（1：否　2：要（常温）　3：要（冷蔵又は冷凍(有料**)）</t>
    </r>
    <rPh sb="0" eb="2">
      <t>ケンタイ</t>
    </rPh>
    <rPh sb="3" eb="5">
      <t>ヘンキャク</t>
    </rPh>
    <phoneticPr fontId="8"/>
  </si>
  <si>
    <t>検体の返却（1：否　2：要（常温）　3：要（冷蔵又は冷凍(有料**)）</t>
    <rPh sb="0" eb="2">
      <t>ケンタイ</t>
    </rPh>
    <rPh sb="3" eb="5">
      <t>ヘンキャク</t>
    </rPh>
    <phoneticPr fontId="8"/>
  </si>
  <si>
    <t>　　　試　験　検　査　依　頼　書</t>
    <rPh sb="3" eb="4">
      <t>タメシ</t>
    </rPh>
    <rPh sb="5" eb="6">
      <t>シルシ</t>
    </rPh>
    <rPh sb="7" eb="8">
      <t>ケン</t>
    </rPh>
    <rPh sb="9" eb="10">
      <t>サ</t>
    </rPh>
    <rPh sb="11" eb="12">
      <t>ヤスシ</t>
    </rPh>
    <rPh sb="13" eb="14">
      <t>ヨリ</t>
    </rPh>
    <rPh sb="15" eb="16">
      <t>ショ</t>
    </rPh>
    <phoneticPr fontId="8"/>
  </si>
  <si>
    <t xml:space="preserve">TEL 03-6433-2794　FAX 03-6433-2795 </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</si>
</sst>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General;;"/>
    <numFmt numFmtId="177" formatCode="[&lt;43586]ggge&quot;年&quot;m&quot;月&quot;d&quot;日&quot;;[&lt;43831]&quot;令和元年&quot;m&quot;月&quot;d&quot;日&quot;;ggge&quot;年&quot;m&quot;月&quot;d&quot;日&quot;"/>
    <numFmt numFmtId="178" formatCode="yyyy&quot;年&quot;m&quot;月&quot;d&quot;日&quot;;@"/>
    <numFmt numFmtId="179" formatCode="\-\F\-yymmdd"/>
    <numFmt numFmtId="180" formatCode="\(0%\)"/>
    <numFmt numFmtId="181" formatCode="&quot;検&quot;&quot;体&quot;\(0\)"/>
    <numFmt numFmtId="182" formatCode="#,##0;;"/>
    <numFmt numFmtId="183" formatCode="yyyy/m/d;;"/>
    <numFmt numFmtId="184" formatCode="m/d;@"/>
    <numFmt numFmtId="185" formatCode="#,##0_);\(#,##0\)"/>
    <numFmt numFmtId="186" formatCode="#,##0;[Red]\-#,##0;;"/>
  </numFmts>
  <fonts count="71">
    <font>
      <sz val="11"/>
      <name val="ＭＳ Ｐゴシック"/>
      <family val="3"/>
      <charset val="128"/>
    </font>
    <font>
      <sz val="11"/>
      <color theme="1"/>
      <name val="游ゴシック"/>
      <family val="3"/>
      <charset val="128"/>
      <scheme val="minor"/>
    </font>
    <font>
      <sz val="6"/>
      <name val="ＭＳ Ｐゴシック"/>
      <family val="2"/>
      <charset val="128"/>
    </font>
    <font>
      <sz val="11"/>
      <color rgb="FFFF0000"/>
      <name val="游ゴシック"/>
      <family val="3"/>
      <charset val="128"/>
      <scheme val="minor"/>
    </font>
    <font>
      <sz val="11"/>
      <color indexed="8"/>
      <name val="ＭＳ Ｐゴシック"/>
      <family val="3"/>
      <charset val="128"/>
    </font>
    <font>
      <sz val="9"/>
      <color theme="1"/>
      <name val="游ゴシック"/>
      <family val="3"/>
      <charset val="128"/>
      <scheme val="minor"/>
    </font>
    <font>
      <sz val="11"/>
      <name val="ＭＳ Ｐゴシック"/>
      <family val="3"/>
      <charset val="128"/>
    </font>
    <font>
      <b/>
      <sz val="20"/>
      <name val="ＭＳ Ｐゴシック"/>
      <family val="3"/>
      <charset val="128"/>
    </font>
    <font>
      <sz val="6"/>
      <name val="ＭＳ Ｐゴシック"/>
      <family val="3"/>
      <charset val="128"/>
    </font>
    <font>
      <sz val="11"/>
      <color indexed="55"/>
      <name val="ＭＳ Ｐゴシック"/>
      <family val="3"/>
      <charset val="128"/>
    </font>
    <font>
      <sz val="11"/>
      <color indexed="22"/>
      <name val="ＭＳ Ｐゴシック"/>
      <family val="3"/>
      <charset val="128"/>
    </font>
    <font>
      <sz val="9"/>
      <name val="ＭＳ Ｐゴシック"/>
      <family val="3"/>
      <charset val="128"/>
    </font>
    <font>
      <b/>
      <sz val="9"/>
      <color indexed="17"/>
      <name val="Arial Black"/>
      <family val="2"/>
    </font>
    <font>
      <b/>
      <sz val="9"/>
      <color indexed="55"/>
      <name val="Arial Black"/>
      <family val="2"/>
    </font>
    <font>
      <b/>
      <sz val="9"/>
      <color indexed="57"/>
      <name val="Arial Black"/>
      <family val="2"/>
    </font>
    <font>
      <b/>
      <sz val="11"/>
      <name val="ＭＳ 明朝"/>
      <family val="1"/>
      <charset val="128"/>
    </font>
    <font>
      <sz val="14"/>
      <name val="ＭＳ Ｐゴシック"/>
      <family val="3"/>
      <charset val="128"/>
    </font>
    <font>
      <sz val="10"/>
      <name val="ＭＳ 明朝"/>
      <family val="1"/>
      <charset val="128"/>
    </font>
    <font>
      <sz val="12"/>
      <name val="ＭＳ Ｐゴシック"/>
      <family val="3"/>
      <charset val="128"/>
    </font>
    <font>
      <sz val="9"/>
      <name val="ＭＳ 明朝"/>
      <family val="1"/>
      <charset val="128"/>
    </font>
    <font>
      <sz val="11"/>
      <color theme="1"/>
      <name val="ＭＳ 明朝"/>
      <family val="1"/>
      <charset val="128"/>
    </font>
    <font>
      <b/>
      <sz val="10"/>
      <name val="ＭＳ Ｐゴシック"/>
      <family val="3"/>
      <charset val="128"/>
    </font>
    <font>
      <sz val="10"/>
      <name val="ＭＳ Ｐゴシック"/>
      <family val="3"/>
      <charset val="128"/>
    </font>
    <font>
      <sz val="10"/>
      <color theme="1"/>
      <name val="游ゴシック"/>
      <family val="3"/>
      <charset val="128"/>
      <scheme val="minor"/>
    </font>
    <font>
      <b/>
      <sz val="11"/>
      <color indexed="8"/>
      <name val="ＭＳ Ｐゴシック"/>
      <family val="3"/>
      <charset val="128"/>
    </font>
    <font>
      <sz val="8"/>
      <name val="ＭＳ Ｐゴシック"/>
      <family val="3"/>
      <charset val="128"/>
    </font>
    <font>
      <sz val="10"/>
      <color indexed="8"/>
      <name val="ＭＳ Ｐゴシック"/>
      <family val="3"/>
      <charset val="128"/>
    </font>
    <font>
      <sz val="9"/>
      <color indexed="10"/>
      <name val="ＭＳ Ｐゴシック"/>
      <family val="3"/>
      <charset val="128"/>
    </font>
    <font>
      <sz val="8"/>
      <color indexed="8"/>
      <name val="ＭＳ Ｐゴシック"/>
      <family val="3"/>
      <charset val="128"/>
    </font>
    <font>
      <b/>
      <sz val="11"/>
      <color rgb="FFFF0000"/>
      <name val="游ゴシック"/>
      <family val="3"/>
      <charset val="128"/>
      <scheme val="minor"/>
    </font>
    <font>
      <sz val="9"/>
      <color indexed="8"/>
      <name val="ＭＳ Ｐゴシック"/>
      <family val="3"/>
      <charset val="128"/>
    </font>
    <font>
      <b/>
      <sz val="11"/>
      <color theme="1"/>
      <name val="游ゴシック"/>
      <family val="3"/>
      <charset val="128"/>
      <scheme val="minor"/>
    </font>
    <font>
      <b/>
      <sz val="24"/>
      <color indexed="12"/>
      <name val="ＭＳ 明朝"/>
      <family val="1"/>
      <charset val="128"/>
    </font>
    <font>
      <b/>
      <u/>
      <sz val="11"/>
      <name val="ＭＳ Ｐゴシック"/>
      <family val="3"/>
      <charset val="128"/>
    </font>
    <font>
      <sz val="11"/>
      <color indexed="8"/>
      <name val="ＭＳ Ｐ明朝"/>
      <family val="1"/>
      <charset val="128"/>
    </font>
    <font>
      <u/>
      <sz val="11"/>
      <name val="ＭＳ Ｐゴシック"/>
      <family val="3"/>
      <charset val="128"/>
    </font>
    <font>
      <sz val="11"/>
      <name val="ＭＳ 明朝"/>
      <family val="1"/>
      <charset val="128"/>
    </font>
    <font>
      <b/>
      <sz val="12"/>
      <name val="ＭＳ 明朝"/>
      <family val="1"/>
      <charset val="128"/>
    </font>
    <font>
      <b/>
      <u/>
      <sz val="11"/>
      <name val="ＭＳ 明朝"/>
      <family val="1"/>
      <charset val="128"/>
    </font>
    <font>
      <b/>
      <sz val="12"/>
      <color indexed="9"/>
      <name val="ＭＳ Ｐゴシック"/>
      <family val="3"/>
      <charset val="128"/>
    </font>
    <font>
      <sz val="11"/>
      <color indexed="62"/>
      <name val="ＭＳ Ｐゴシック"/>
      <family val="3"/>
      <charset val="128"/>
    </font>
    <font>
      <sz val="9"/>
      <color indexed="62"/>
      <name val="ＭＳ Ｐゴシック"/>
      <family val="3"/>
      <charset val="128"/>
    </font>
    <font>
      <b/>
      <sz val="11"/>
      <color indexed="8"/>
      <name val="ＭＳ 明朝"/>
      <family val="1"/>
      <charset val="128"/>
    </font>
    <font>
      <b/>
      <sz val="11"/>
      <color indexed="12"/>
      <name val="ＭＳ 明朝"/>
      <family val="1"/>
      <charset val="128"/>
    </font>
    <font>
      <b/>
      <sz val="1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1"/>
      <color theme="1"/>
      <name val="Tahoma"/>
      <family val="3"/>
      <charset val="1"/>
    </font>
    <font>
      <sz val="11"/>
      <color theme="1"/>
      <name val="Segoe UI Symbol"/>
      <family val="3"/>
    </font>
    <font>
      <sz val="9"/>
      <color theme="1"/>
      <name val="Segoe UI Symbol"/>
      <family val="3"/>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1"/>
      <color theme="0"/>
      <name val="游ゴシック"/>
      <family val="3"/>
      <charset val="128"/>
      <scheme val="minor"/>
    </font>
    <font>
      <b/>
      <sz val="9"/>
      <color rgb="FFFF0000"/>
      <name val="ＭＳ Ｐゴシック"/>
      <family val="3"/>
      <charset val="128"/>
    </font>
    <font>
      <sz val="14"/>
      <color theme="1"/>
      <name val="ＭＳ Ｐゴシック"/>
      <family val="3"/>
      <charset val="128"/>
    </font>
    <font>
      <sz val="11"/>
      <color rgb="FFFF0000"/>
      <name val="ＭＳ Ｐゴシック"/>
      <family val="3"/>
      <charset val="128"/>
    </font>
    <font>
      <b/>
      <sz val="11"/>
      <color rgb="FFFF0000"/>
      <name val="ＭＳ Ｐゴシック"/>
      <family val="3"/>
      <charset val="128"/>
    </font>
    <font>
      <b/>
      <sz val="11"/>
      <color theme="1"/>
      <name val="ＭＳ Ｐゴシック"/>
      <family val="3"/>
      <charset val="128"/>
    </font>
    <font>
      <b/>
      <sz val="9"/>
      <color indexed="17"/>
      <name val="ＭＳ Ｐゴシック"/>
      <family val="3"/>
      <charset val="128"/>
    </font>
    <font>
      <b/>
      <sz val="9"/>
      <color rgb="FF000000"/>
      <name val="游ゴシック"/>
      <family val="3"/>
      <charset val="128"/>
    </font>
    <font>
      <b/>
      <sz val="9"/>
      <color rgb="FF000000"/>
      <name val="游ゴシック Light"/>
      <family val="3"/>
      <charset val="128"/>
    </font>
    <font>
      <sz val="9"/>
      <color rgb="FF000000"/>
      <name val="ＭＳ Ｐゴシック"/>
      <family val="3"/>
      <charset val="128"/>
    </font>
    <font>
      <sz val="8"/>
      <color rgb="FFFFFFFF"/>
      <name val="Calibri"/>
      <family val="2"/>
    </font>
    <font>
      <sz val="8"/>
      <color rgb="FF000000"/>
      <name val="游ゴシック"/>
      <family val="3"/>
      <charset val="128"/>
    </font>
    <font>
      <sz val="8"/>
      <color rgb="FF000000"/>
      <name val="ＭＳ Ｐゴシック"/>
      <family val="3"/>
      <charset val="128"/>
    </font>
    <font>
      <b/>
      <sz val="8"/>
      <color rgb="FF000000"/>
      <name val="游ゴシック"/>
      <family val="3"/>
      <charset val="128"/>
    </font>
    <font>
      <u/>
      <sz val="11"/>
      <color theme="10"/>
      <name val="ＭＳ Ｐゴシック"/>
      <family val="3"/>
      <charset val="128"/>
    </font>
    <font>
      <sz val="8.5"/>
      <color indexed="10"/>
      <name val="ＭＳ Ｐゴシック"/>
      <family val="3"/>
      <charset val="128"/>
    </font>
    <font>
      <sz val="8.5"/>
      <name val="ＭＳ Ｐゴシック"/>
      <family val="3"/>
      <charset val="128"/>
    </font>
  </fonts>
  <fills count="9">
    <fill>
      <patternFill patternType="none"/>
    </fill>
    <fill>
      <patternFill patternType="gray125"/>
    </fill>
    <fill>
      <patternFill patternType="solid">
        <fgColor indexed="55"/>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indexed="9"/>
        <bgColor indexed="64"/>
      </patternFill>
    </fill>
    <fill>
      <patternFill patternType="solid">
        <fgColor indexed="23"/>
        <bgColor indexed="64"/>
      </patternFill>
    </fill>
    <fill>
      <patternFill patternType="solid">
        <fgColor theme="0" tint="-0.499984740745262"/>
        <bgColor indexed="64"/>
      </patternFill>
    </fill>
  </fills>
  <borders count="156">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dotted">
        <color theme="0" tint="-0.499984740745262"/>
      </bottom>
      <diagonal/>
    </border>
    <border>
      <left/>
      <right/>
      <top style="medium">
        <color indexed="64"/>
      </top>
      <bottom style="dotted">
        <color theme="0" tint="-0.499984740745262"/>
      </bottom>
      <diagonal/>
    </border>
    <border>
      <left/>
      <right style="medium">
        <color indexed="64"/>
      </right>
      <top style="medium">
        <color indexed="64"/>
      </top>
      <bottom style="dotted">
        <color theme="0" tint="-0.499984740745262"/>
      </bottom>
      <diagonal/>
    </border>
    <border>
      <left style="medium">
        <color indexed="64"/>
      </left>
      <right/>
      <top/>
      <bottom/>
      <diagonal/>
    </border>
    <border>
      <left/>
      <right style="medium">
        <color indexed="64"/>
      </right>
      <top/>
      <bottom/>
      <diagonal/>
    </border>
    <border>
      <left style="medium">
        <color indexed="64"/>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medium">
        <color indexed="64"/>
      </right>
      <top style="dotted">
        <color theme="0" tint="-0.499984740745262"/>
      </top>
      <bottom style="dotted">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theme="0" tint="-0.499984740745262"/>
      </top>
      <bottom style="medium">
        <color indexed="64"/>
      </bottom>
      <diagonal/>
    </border>
    <border>
      <left/>
      <right/>
      <top style="dotted">
        <color theme="0" tint="-0.499984740745262"/>
      </top>
      <bottom style="medium">
        <color indexed="64"/>
      </bottom>
      <diagonal/>
    </border>
    <border>
      <left/>
      <right style="medium">
        <color indexed="64"/>
      </right>
      <top style="dotted">
        <color theme="0" tint="-0.499984740745262"/>
      </top>
      <bottom style="medium">
        <color indexed="64"/>
      </bottom>
      <diagonal/>
    </border>
    <border>
      <left/>
      <right/>
      <top/>
      <bottom style="thin">
        <color indexed="23"/>
      </bottom>
      <diagonal/>
    </border>
    <border>
      <left style="medium">
        <color indexed="63"/>
      </left>
      <right style="medium">
        <color indexed="63"/>
      </right>
      <top style="medium">
        <color indexed="63"/>
      </top>
      <bottom style="medium">
        <color indexed="63"/>
      </bottom>
      <diagonal/>
    </border>
    <border>
      <left style="medium">
        <color indexed="63"/>
      </left>
      <right/>
      <top style="medium">
        <color indexed="63"/>
      </top>
      <bottom/>
      <diagonal/>
    </border>
    <border>
      <left/>
      <right/>
      <top style="medium">
        <color indexed="63"/>
      </top>
      <bottom/>
      <diagonal/>
    </border>
    <border>
      <left/>
      <right style="thin">
        <color theme="0" tint="-0.499984740745262"/>
      </right>
      <top style="medium">
        <color indexed="63"/>
      </top>
      <bottom/>
      <diagonal/>
    </border>
    <border>
      <left style="thin">
        <color theme="0" tint="-0.499984740745262"/>
      </left>
      <right/>
      <top style="medium">
        <color indexed="63"/>
      </top>
      <bottom style="thin">
        <color indexed="55"/>
      </bottom>
      <diagonal/>
    </border>
    <border>
      <left/>
      <right/>
      <top style="medium">
        <color indexed="63"/>
      </top>
      <bottom style="thin">
        <color indexed="55"/>
      </bottom>
      <diagonal/>
    </border>
    <border>
      <left style="thin">
        <color indexed="23"/>
      </left>
      <right/>
      <top style="medium">
        <color indexed="63"/>
      </top>
      <bottom style="thin">
        <color indexed="55"/>
      </bottom>
      <diagonal/>
    </border>
    <border>
      <left/>
      <right style="medium">
        <color indexed="63"/>
      </right>
      <top style="medium">
        <color indexed="63"/>
      </top>
      <bottom style="thin">
        <color indexed="55"/>
      </bottom>
      <diagonal/>
    </border>
    <border>
      <left style="medium">
        <color indexed="63"/>
      </left>
      <right style="medium">
        <color indexed="63"/>
      </right>
      <top style="medium">
        <color indexed="63"/>
      </top>
      <bottom style="thin">
        <color theme="0" tint="-0.499984740745262"/>
      </bottom>
      <diagonal/>
    </border>
    <border>
      <left style="medium">
        <color indexed="63"/>
      </left>
      <right/>
      <top/>
      <bottom/>
      <diagonal/>
    </border>
    <border>
      <left/>
      <right style="thin">
        <color indexed="55"/>
      </right>
      <top/>
      <bottom/>
      <diagonal/>
    </border>
    <border>
      <left style="thin">
        <color indexed="55"/>
      </left>
      <right/>
      <top style="thin">
        <color indexed="55"/>
      </top>
      <bottom style="dotted">
        <color indexed="23"/>
      </bottom>
      <diagonal/>
    </border>
    <border>
      <left/>
      <right/>
      <top style="thin">
        <color indexed="55"/>
      </top>
      <bottom style="dotted">
        <color indexed="23"/>
      </bottom>
      <diagonal/>
    </border>
    <border>
      <left/>
      <right style="medium">
        <color indexed="63"/>
      </right>
      <top style="thin">
        <color indexed="55"/>
      </top>
      <bottom style="dotted">
        <color indexed="23"/>
      </bottom>
      <diagonal/>
    </border>
    <border>
      <left style="medium">
        <color indexed="63"/>
      </left>
      <right style="medium">
        <color indexed="63"/>
      </right>
      <top/>
      <bottom/>
      <diagonal/>
    </border>
    <border>
      <left style="thin">
        <color indexed="55"/>
      </left>
      <right/>
      <top style="dotted">
        <color indexed="23"/>
      </top>
      <bottom style="dotted">
        <color indexed="23"/>
      </bottom>
      <diagonal/>
    </border>
    <border>
      <left/>
      <right/>
      <top style="dotted">
        <color indexed="23"/>
      </top>
      <bottom style="dotted">
        <color indexed="23"/>
      </bottom>
      <diagonal/>
    </border>
    <border>
      <left/>
      <right style="medium">
        <color indexed="63"/>
      </right>
      <top style="dotted">
        <color indexed="23"/>
      </top>
      <bottom style="dotted">
        <color indexed="23"/>
      </bottom>
      <diagonal/>
    </border>
    <border>
      <left style="medium">
        <color indexed="63"/>
      </left>
      <right/>
      <top/>
      <bottom style="dotted">
        <color theme="0" tint="-0.499984740745262"/>
      </bottom>
      <diagonal/>
    </border>
    <border>
      <left/>
      <right/>
      <top/>
      <bottom style="dotted">
        <color theme="0" tint="-0.499984740745262"/>
      </bottom>
      <diagonal/>
    </border>
    <border>
      <left/>
      <right style="thin">
        <color indexed="55"/>
      </right>
      <top/>
      <bottom style="dotted">
        <color theme="0" tint="-0.499984740745262"/>
      </bottom>
      <diagonal/>
    </border>
    <border>
      <left style="medium">
        <color indexed="63"/>
      </left>
      <right/>
      <top style="dotted">
        <color theme="0" tint="-0.499984740745262"/>
      </top>
      <bottom style="dotted">
        <color theme="0" tint="-0.499984740745262"/>
      </bottom>
      <diagonal/>
    </border>
    <border>
      <left/>
      <right style="thin">
        <color indexed="55"/>
      </right>
      <top style="dotted">
        <color theme="0" tint="-0.499984740745262"/>
      </top>
      <bottom style="dotted">
        <color theme="0" tint="-0.499984740745262"/>
      </bottom>
      <diagonal/>
    </border>
    <border>
      <left style="thin">
        <color indexed="55"/>
      </left>
      <right/>
      <top style="dotted">
        <color indexed="23"/>
      </top>
      <bottom style="dotted">
        <color indexed="55"/>
      </bottom>
      <diagonal/>
    </border>
    <border>
      <left/>
      <right/>
      <top style="dotted">
        <color indexed="23"/>
      </top>
      <bottom style="dotted">
        <color indexed="55"/>
      </bottom>
      <diagonal/>
    </border>
    <border>
      <left/>
      <right style="medium">
        <color indexed="63"/>
      </right>
      <top style="dotted">
        <color indexed="23"/>
      </top>
      <bottom style="dotted">
        <color indexed="55"/>
      </bottom>
      <diagonal/>
    </border>
    <border>
      <left style="medium">
        <color indexed="63"/>
      </left>
      <right style="hair">
        <color theme="0" tint="-0.499984740745262"/>
      </right>
      <top style="dotted">
        <color theme="0" tint="-0.499984740745262"/>
      </top>
      <bottom style="medium">
        <color indexed="63"/>
      </bottom>
      <diagonal/>
    </border>
    <border>
      <left style="hair">
        <color theme="0" tint="-0.499984740745262"/>
      </left>
      <right/>
      <top style="dotted">
        <color theme="0" tint="-0.499984740745262"/>
      </top>
      <bottom style="medium">
        <color indexed="63"/>
      </bottom>
      <diagonal/>
    </border>
    <border>
      <left/>
      <right/>
      <top style="dotted">
        <color theme="0" tint="-0.499984740745262"/>
      </top>
      <bottom style="medium">
        <color indexed="63"/>
      </bottom>
      <diagonal/>
    </border>
    <border>
      <left/>
      <right style="thin">
        <color indexed="55"/>
      </right>
      <top style="dotted">
        <color theme="0" tint="-0.499984740745262"/>
      </top>
      <bottom style="medium">
        <color indexed="63"/>
      </bottom>
      <diagonal/>
    </border>
    <border>
      <left style="thin">
        <color indexed="55"/>
      </left>
      <right/>
      <top style="dotted">
        <color indexed="55"/>
      </top>
      <bottom style="medium">
        <color indexed="63"/>
      </bottom>
      <diagonal/>
    </border>
    <border>
      <left/>
      <right/>
      <top style="dotted">
        <color indexed="55"/>
      </top>
      <bottom style="medium">
        <color indexed="63"/>
      </bottom>
      <diagonal/>
    </border>
    <border>
      <left/>
      <right style="medium">
        <color indexed="63"/>
      </right>
      <top style="dotted">
        <color indexed="55"/>
      </top>
      <bottom style="medium">
        <color indexed="63"/>
      </bottom>
      <diagonal/>
    </border>
    <border>
      <left style="medium">
        <color indexed="63"/>
      </left>
      <right style="medium">
        <color indexed="63"/>
      </right>
      <top/>
      <bottom style="medium">
        <color indexed="63"/>
      </bottom>
      <diagonal/>
    </border>
    <border>
      <left/>
      <right/>
      <top/>
      <bottom style="medium">
        <color indexed="6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23"/>
      </right>
      <top style="medium">
        <color indexed="64"/>
      </top>
      <bottom style="thin">
        <color indexed="23"/>
      </bottom>
      <diagonal/>
    </border>
    <border>
      <left style="thin">
        <color indexed="23"/>
      </left>
      <right/>
      <top style="medium">
        <color indexed="64"/>
      </top>
      <bottom style="thin">
        <color theme="0" tint="-0.499984740745262"/>
      </bottom>
      <diagonal/>
    </border>
    <border>
      <left/>
      <right/>
      <top style="medium">
        <color indexed="64"/>
      </top>
      <bottom style="thin">
        <color theme="0" tint="-0.499984740745262"/>
      </bottom>
      <diagonal/>
    </border>
    <border>
      <left/>
      <right style="double">
        <color indexed="55"/>
      </right>
      <top style="medium">
        <color indexed="64"/>
      </top>
      <bottom style="thin">
        <color theme="0" tint="-0.499984740745262"/>
      </bottom>
      <diagonal/>
    </border>
    <border>
      <left style="double">
        <color indexed="55"/>
      </left>
      <right/>
      <top style="medium">
        <color indexed="64"/>
      </top>
      <bottom/>
      <diagonal/>
    </border>
    <border>
      <left style="thin">
        <color indexed="55"/>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thin">
        <color indexed="23"/>
      </right>
      <top/>
      <bottom/>
      <diagonal/>
    </border>
    <border>
      <left/>
      <right/>
      <top style="thin">
        <color theme="0" tint="-0.499984740745262"/>
      </top>
      <bottom/>
      <diagonal/>
    </border>
    <border>
      <left/>
      <right style="medium">
        <color indexed="64"/>
      </right>
      <top style="thin">
        <color theme="0" tint="-0.499984740745262"/>
      </top>
      <bottom/>
      <diagonal/>
    </border>
    <border>
      <left style="medium">
        <color indexed="64"/>
      </left>
      <right style="thin">
        <color indexed="23"/>
      </right>
      <top/>
      <bottom style="thin">
        <color indexed="23"/>
      </bottom>
      <diagonal/>
    </border>
    <border>
      <left/>
      <right style="medium">
        <color indexed="64"/>
      </right>
      <top/>
      <bottom style="thin">
        <color indexed="23"/>
      </bottom>
      <diagonal/>
    </border>
    <border>
      <left style="medium">
        <color indexed="64"/>
      </left>
      <right style="thin">
        <color indexed="55"/>
      </right>
      <top style="thin">
        <color indexed="23"/>
      </top>
      <bottom/>
      <diagonal/>
    </border>
    <border>
      <left style="thin">
        <color indexed="55"/>
      </left>
      <right/>
      <top style="thin">
        <color indexed="23"/>
      </top>
      <bottom style="dotted">
        <color theme="0" tint="-0.499984740745262"/>
      </bottom>
      <diagonal/>
    </border>
    <border>
      <left/>
      <right/>
      <top style="thin">
        <color indexed="23"/>
      </top>
      <bottom style="dotted">
        <color theme="0" tint="-0.499984740745262"/>
      </bottom>
      <diagonal/>
    </border>
    <border>
      <left/>
      <right style="double">
        <color theme="0" tint="-0.499984740745262"/>
      </right>
      <top style="thin">
        <color indexed="23"/>
      </top>
      <bottom style="dotted">
        <color theme="0" tint="-0.499984740745262"/>
      </bottom>
      <diagonal/>
    </border>
    <border>
      <left style="double">
        <color theme="0" tint="-0.499984740745262"/>
      </left>
      <right style="thin">
        <color indexed="55"/>
      </right>
      <top style="thin">
        <color indexed="23"/>
      </top>
      <bottom style="dotted">
        <color theme="0" tint="-0.499984740745262"/>
      </bottom>
      <diagonal/>
    </border>
    <border>
      <left style="double">
        <color indexed="23"/>
      </left>
      <right/>
      <top style="thin">
        <color indexed="23"/>
      </top>
      <bottom style="dotted">
        <color theme="0" tint="-0.499984740745262"/>
      </bottom>
      <diagonal/>
    </border>
    <border>
      <left/>
      <right style="medium">
        <color indexed="64"/>
      </right>
      <top style="thin">
        <color indexed="23"/>
      </top>
      <bottom style="dotted">
        <color theme="0" tint="-0.499984740745262"/>
      </bottom>
      <diagonal/>
    </border>
    <border>
      <left style="medium">
        <color indexed="64"/>
      </left>
      <right style="thin">
        <color indexed="55"/>
      </right>
      <top style="dotted">
        <color theme="0" tint="-0.499984740745262"/>
      </top>
      <bottom style="thin">
        <color theme="0" tint="-0.499984740745262"/>
      </bottom>
      <diagonal/>
    </border>
    <border>
      <left style="thin">
        <color indexed="55"/>
      </left>
      <right/>
      <top style="dotted">
        <color theme="0" tint="-0.499984740745262"/>
      </top>
      <bottom style="thin">
        <color theme="0" tint="-0.499984740745262"/>
      </bottom>
      <diagonal/>
    </border>
    <border>
      <left/>
      <right/>
      <top style="dotted">
        <color theme="0" tint="-0.499984740745262"/>
      </top>
      <bottom style="thin">
        <color theme="0" tint="-0.499984740745262"/>
      </bottom>
      <diagonal/>
    </border>
    <border>
      <left/>
      <right style="double">
        <color indexed="55"/>
      </right>
      <top style="dotted">
        <color theme="0" tint="-0.499984740745262"/>
      </top>
      <bottom style="thin">
        <color theme="0" tint="-0.499984740745262"/>
      </bottom>
      <diagonal/>
    </border>
    <border>
      <left style="double">
        <color indexed="55"/>
      </left>
      <right style="thin">
        <color indexed="55"/>
      </right>
      <top style="dotted">
        <color theme="0" tint="-0.499984740745262"/>
      </top>
      <bottom style="thin">
        <color indexed="55"/>
      </bottom>
      <diagonal/>
    </border>
    <border>
      <left/>
      <right/>
      <top style="dotted">
        <color theme="0" tint="-0.499984740745262"/>
      </top>
      <bottom style="thin">
        <color indexed="55"/>
      </bottom>
      <diagonal/>
    </border>
    <border>
      <left style="double">
        <color indexed="23"/>
      </left>
      <right/>
      <top style="dotted">
        <color theme="0" tint="-0.499984740745262"/>
      </top>
      <bottom style="thin">
        <color indexed="55"/>
      </bottom>
      <diagonal/>
    </border>
    <border>
      <left style="thin">
        <color indexed="55"/>
      </left>
      <right/>
      <top style="dotted">
        <color theme="0" tint="-0.499984740745262"/>
      </top>
      <bottom style="thin">
        <color indexed="55"/>
      </bottom>
      <diagonal/>
    </border>
    <border>
      <left/>
      <right style="medium">
        <color indexed="64"/>
      </right>
      <top style="dotted">
        <color theme="0" tint="-0.499984740745262"/>
      </top>
      <bottom style="thin">
        <color indexed="55"/>
      </bottom>
      <diagonal/>
    </border>
    <border>
      <left style="medium">
        <color indexed="64"/>
      </left>
      <right style="thin">
        <color indexed="23"/>
      </right>
      <top/>
      <bottom style="medium">
        <color indexed="64"/>
      </bottom>
      <diagonal/>
    </border>
    <border>
      <left style="thin">
        <color indexed="23"/>
      </left>
      <right/>
      <top style="thin">
        <color theme="0" tint="-0.499984740745262"/>
      </top>
      <bottom style="medium">
        <color indexed="64"/>
      </bottom>
      <diagonal/>
    </border>
    <border>
      <left/>
      <right/>
      <top style="thin">
        <color theme="0" tint="-0.499984740745262"/>
      </top>
      <bottom style="medium">
        <color indexed="64"/>
      </bottom>
      <diagonal/>
    </border>
    <border>
      <left/>
      <right style="double">
        <color indexed="55"/>
      </right>
      <top style="thin">
        <color theme="0" tint="-0.499984740745262"/>
      </top>
      <bottom style="medium">
        <color indexed="64"/>
      </bottom>
      <diagonal/>
    </border>
    <border>
      <left style="double">
        <color indexed="55"/>
      </left>
      <right style="thin">
        <color indexed="55"/>
      </right>
      <top/>
      <bottom style="medium">
        <color indexed="64"/>
      </bottom>
      <diagonal/>
    </border>
    <border>
      <left style="thin">
        <color indexed="55"/>
      </left>
      <right/>
      <top style="thin">
        <color indexed="55"/>
      </top>
      <bottom style="medium">
        <color auto="1"/>
      </bottom>
      <diagonal/>
    </border>
    <border>
      <left/>
      <right/>
      <top style="thin">
        <color indexed="55"/>
      </top>
      <bottom style="medium">
        <color auto="1"/>
      </bottom>
      <diagonal/>
    </border>
    <border>
      <left/>
      <right style="medium">
        <color indexed="64"/>
      </right>
      <top style="thin">
        <color indexed="55"/>
      </top>
      <bottom style="medium">
        <color auto="1"/>
      </bottom>
      <diagonal/>
    </border>
    <border>
      <left style="medium">
        <color indexed="63"/>
      </left>
      <right/>
      <top style="dotted">
        <color theme="0" tint="-0.499984740745262"/>
      </top>
      <bottom style="medium">
        <color indexed="63"/>
      </bottom>
      <diagonal/>
    </border>
    <border>
      <left style="thin">
        <color indexed="55"/>
      </left>
      <right/>
      <top/>
      <bottom style="medium">
        <color indexed="63"/>
      </bottom>
      <diagonal/>
    </border>
    <border>
      <left/>
      <right style="medium">
        <color indexed="63"/>
      </right>
      <top/>
      <bottom style="medium">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dotted">
        <color indexed="64"/>
      </right>
      <top style="dotted">
        <color theme="0" tint="-0.499984740745262"/>
      </top>
      <bottom style="dotted">
        <color theme="0" tint="-0.499984740745262"/>
      </bottom>
      <diagonal/>
    </border>
    <border>
      <left style="medium">
        <color indexed="64"/>
      </left>
      <right/>
      <top style="dotted">
        <color theme="0" tint="-0.499984740745262"/>
      </top>
      <bottom style="thin">
        <color indexed="64"/>
      </bottom>
      <diagonal/>
    </border>
    <border>
      <left/>
      <right/>
      <top style="dotted">
        <color theme="0" tint="-0.499984740745262"/>
      </top>
      <bottom style="thin">
        <color indexed="64"/>
      </bottom>
      <diagonal/>
    </border>
    <border>
      <left/>
      <right style="dotted">
        <color indexed="64"/>
      </right>
      <top style="dotted">
        <color theme="0" tint="-0.499984740745262"/>
      </top>
      <bottom style="thin">
        <color indexed="64"/>
      </bottom>
      <diagonal/>
    </border>
    <border>
      <left/>
      <right style="medium">
        <color indexed="64"/>
      </right>
      <top style="dotted">
        <color theme="0" tint="-0.499984740745262"/>
      </top>
      <bottom style="thin">
        <color indexed="64"/>
      </bottom>
      <diagonal/>
    </border>
    <border>
      <left style="dotted">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theme="0" tint="-0.499984740745262"/>
      </right>
      <top style="thin">
        <color theme="0" tint="-0.499984740745262"/>
      </top>
      <bottom style="thin">
        <color indexed="23"/>
      </bottom>
      <diagonal/>
    </border>
    <border>
      <left/>
      <right style="dotted">
        <color theme="0" tint="-0.499984740745262"/>
      </right>
      <top style="thin">
        <color theme="0" tint="-0.499984740745262"/>
      </top>
      <bottom/>
      <diagonal/>
    </border>
    <border>
      <left/>
      <right style="dotted">
        <color theme="0" tint="-0.499984740745262"/>
      </right>
      <top/>
      <bottom style="thin">
        <color indexed="23"/>
      </bottom>
      <diagonal/>
    </border>
    <border>
      <left style="medium">
        <color indexed="64"/>
      </left>
      <right style="thin">
        <color indexed="64"/>
      </right>
      <top style="thin">
        <color indexed="23"/>
      </top>
      <bottom style="thin">
        <color theme="0" tint="-0.499984740745262"/>
      </bottom>
      <diagonal/>
    </border>
    <border>
      <left style="double">
        <color indexed="55"/>
      </left>
      <right style="thin">
        <color indexed="55"/>
      </right>
      <top style="medium">
        <color indexed="64"/>
      </top>
      <bottom style="thin">
        <color indexed="55"/>
      </bottom>
      <diagonal/>
    </border>
  </borders>
  <cellStyleXfs count="8">
    <xf numFmtId="0" fontId="0" fillId="0" borderId="0">
      <alignment vertical="center"/>
    </xf>
    <xf numFmtId="38" fontId="6"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6" fillId="0" borderId="0"/>
    <xf numFmtId="0" fontId="6" fillId="0" borderId="0">
      <alignment vertical="center"/>
    </xf>
    <xf numFmtId="38" fontId="6" fillId="0" borderId="0" applyFont="0" applyFill="0" applyBorder="0" applyAlignment="0" applyProtection="0"/>
    <xf numFmtId="0" fontId="68" fillId="0" borderId="0" applyNumberFormat="0" applyFill="0" applyBorder="0" applyAlignment="0" applyProtection="0">
      <alignment vertical="center"/>
    </xf>
  </cellStyleXfs>
  <cellXfs count="546">
    <xf numFmtId="0" fontId="0" fillId="0" borderId="0" xfId="0">
      <alignment vertical="center"/>
    </xf>
    <xf numFmtId="0" fontId="1" fillId="0" borderId="0" xfId="2">
      <alignment vertical="center"/>
    </xf>
    <xf numFmtId="0" fontId="3" fillId="0" borderId="0" xfId="2" applyFont="1">
      <alignment vertical="center"/>
    </xf>
    <xf numFmtId="38" fontId="5" fillId="0" borderId="0" xfId="3" applyFont="1" applyAlignment="1">
      <alignment horizontal="right" vertical="center"/>
    </xf>
    <xf numFmtId="0" fontId="6" fillId="0" borderId="0" xfId="2" applyFont="1">
      <alignment vertical="center"/>
    </xf>
    <xf numFmtId="0" fontId="7" fillId="0" borderId="0" xfId="2" applyFont="1" applyAlignment="1">
      <alignment horizontal="centerContinuous" vertical="center"/>
    </xf>
    <xf numFmtId="0" fontId="7" fillId="0" borderId="0" xfId="2" applyFont="1">
      <alignment vertical="center"/>
    </xf>
    <xf numFmtId="0" fontId="9" fillId="2" borderId="0" xfId="2" applyFont="1" applyFill="1">
      <alignment vertical="center"/>
    </xf>
    <xf numFmtId="38" fontId="9" fillId="0" borderId="0" xfId="3" applyFont="1">
      <alignment vertical="center"/>
    </xf>
    <xf numFmtId="0" fontId="10" fillId="0" borderId="0" xfId="2" applyFont="1">
      <alignment vertical="center"/>
    </xf>
    <xf numFmtId="38" fontId="10" fillId="0" borderId="0" xfId="3" applyFont="1">
      <alignment vertical="center"/>
    </xf>
    <xf numFmtId="38" fontId="1" fillId="0" borderId="0" xfId="3" applyFont="1">
      <alignment vertical="center"/>
    </xf>
    <xf numFmtId="176" fontId="11" fillId="0" borderId="0" xfId="2" applyNumberFormat="1" applyFont="1" applyAlignment="1">
      <alignment horizontal="center" vertical="center" shrinkToFit="1"/>
    </xf>
    <xf numFmtId="176" fontId="11" fillId="0" borderId="0" xfId="2" applyNumberFormat="1" applyFont="1" applyAlignment="1" applyProtection="1">
      <alignment horizontal="centerContinuous" vertical="center"/>
      <protection locked="0"/>
    </xf>
    <xf numFmtId="176" fontId="11" fillId="0" borderId="0" xfId="2" applyNumberFormat="1" applyFont="1" applyAlignment="1">
      <alignment horizontal="center" vertical="center"/>
    </xf>
    <xf numFmtId="176" fontId="11" fillId="0" borderId="0" xfId="2" applyNumberFormat="1" applyFont="1" applyAlignment="1" applyProtection="1">
      <alignment horizontal="center" vertical="center"/>
      <protection locked="0"/>
    </xf>
    <xf numFmtId="0" fontId="11" fillId="0" borderId="0" xfId="2" applyFont="1" applyProtection="1">
      <alignment vertical="center"/>
      <protection locked="0"/>
    </xf>
    <xf numFmtId="0" fontId="11" fillId="0" borderId="0" xfId="2" applyFont="1" applyAlignment="1" applyProtection="1">
      <alignment horizontal="right" vertical="center"/>
      <protection locked="0"/>
    </xf>
    <xf numFmtId="0" fontId="5" fillId="0" borderId="0" xfId="2" applyFont="1" applyAlignment="1">
      <alignment horizontal="center" vertical="center" shrinkToFit="1"/>
    </xf>
    <xf numFmtId="0" fontId="1" fillId="0" borderId="0" xfId="2" applyAlignment="1" applyProtection="1">
      <alignment horizontal="center" vertical="center"/>
      <protection locked="0"/>
    </xf>
    <xf numFmtId="0" fontId="12" fillId="0" borderId="0" xfId="0" applyFont="1" applyAlignment="1">
      <alignment horizontal="center"/>
    </xf>
    <xf numFmtId="0" fontId="1" fillId="0" borderId="0" xfId="2" applyProtection="1">
      <alignment vertical="center"/>
      <protection locked="0"/>
    </xf>
    <xf numFmtId="49" fontId="15" fillId="0" borderId="0" xfId="4" applyNumberFormat="1" applyFont="1" applyAlignment="1" applyProtection="1">
      <alignment horizontal="right"/>
      <protection locked="0"/>
    </xf>
    <xf numFmtId="49" fontId="17" fillId="0" borderId="0" xfId="4" applyNumberFormat="1" applyFont="1" applyAlignment="1" applyProtection="1">
      <alignment horizontal="right" vertical="center"/>
      <protection locked="0"/>
    </xf>
    <xf numFmtId="0" fontId="11" fillId="0" borderId="0" xfId="2" applyFont="1" applyAlignment="1">
      <alignment horizontal="center" vertical="center" shrinkToFit="1"/>
    </xf>
    <xf numFmtId="178" fontId="11" fillId="0" borderId="0" xfId="2" applyNumberFormat="1" applyFont="1" applyAlignment="1" applyProtection="1">
      <alignment horizontal="centerContinuous" vertical="center"/>
      <protection locked="0"/>
    </xf>
    <xf numFmtId="0" fontId="11" fillId="0" borderId="0" xfId="2" applyFont="1" applyAlignment="1">
      <alignment horizontal="center" vertical="center"/>
    </xf>
    <xf numFmtId="0" fontId="11" fillId="0" borderId="0" xfId="2" applyFont="1" applyAlignment="1" applyProtection="1">
      <alignment horizontal="center" vertical="center"/>
      <protection locked="0"/>
    </xf>
    <xf numFmtId="0" fontId="19" fillId="0" borderId="0" xfId="2" applyFont="1" applyAlignment="1">
      <alignment horizontal="left" vertical="center"/>
    </xf>
    <xf numFmtId="178" fontId="19" fillId="0" borderId="0" xfId="2" applyNumberFormat="1" applyFont="1" applyAlignment="1" applyProtection="1">
      <alignment horizontal="centerContinuous" vertical="center"/>
      <protection locked="0"/>
    </xf>
    <xf numFmtId="0" fontId="19" fillId="0" borderId="0" xfId="2" applyFont="1" applyAlignment="1">
      <alignment horizontal="center" vertical="center"/>
    </xf>
    <xf numFmtId="0" fontId="19" fillId="0" borderId="0" xfId="2" applyFont="1" applyAlignment="1" applyProtection="1">
      <alignment horizontal="center" vertical="center"/>
      <protection locked="0"/>
    </xf>
    <xf numFmtId="0" fontId="19" fillId="0" borderId="0" xfId="2" applyFont="1" applyAlignment="1">
      <alignment horizontal="center" vertical="center" shrinkToFit="1"/>
    </xf>
    <xf numFmtId="0" fontId="20" fillId="0" borderId="0" xfId="2" applyFont="1">
      <alignment vertical="center"/>
    </xf>
    <xf numFmtId="0" fontId="11" fillId="0" borderId="0" xfId="2" applyFont="1" applyAlignment="1">
      <alignment horizontal="center" vertical="center" wrapText="1"/>
    </xf>
    <xf numFmtId="178" fontId="21" fillId="0" borderId="1" xfId="2" applyNumberFormat="1" applyFont="1" applyBorder="1" applyAlignment="1">
      <alignment horizontal="right" vertical="center"/>
    </xf>
    <xf numFmtId="38" fontId="21" fillId="0" borderId="1" xfId="1" applyFont="1" applyBorder="1" applyAlignment="1">
      <alignment horizontal="right" vertical="center" wrapText="1"/>
    </xf>
    <xf numFmtId="38" fontId="22" fillId="0" borderId="0" xfId="1" applyFont="1" applyAlignment="1">
      <alignment horizontal="right" vertical="center" wrapText="1"/>
    </xf>
    <xf numFmtId="0" fontId="22" fillId="0" borderId="0" xfId="2" applyFont="1" applyAlignment="1">
      <alignment horizontal="center" vertical="center" wrapText="1"/>
    </xf>
    <xf numFmtId="0" fontId="11" fillId="0" borderId="0" xfId="2" applyFont="1" applyAlignment="1">
      <alignment horizontal="right" vertical="center"/>
    </xf>
    <xf numFmtId="0" fontId="1" fillId="0" borderId="0" xfId="2" applyAlignment="1" applyProtection="1">
      <alignment horizontal="left" vertical="center"/>
      <protection locked="0"/>
    </xf>
    <xf numFmtId="0" fontId="22" fillId="0" borderId="2" xfId="2" applyFont="1" applyBorder="1" applyAlignment="1">
      <alignment horizontal="center" vertical="center"/>
    </xf>
    <xf numFmtId="0" fontId="22" fillId="0" borderId="2" xfId="2" applyFont="1" applyBorder="1" applyAlignment="1" applyProtection="1">
      <alignment horizontal="centerContinuous" vertical="center"/>
      <protection locked="0"/>
    </xf>
    <xf numFmtId="0" fontId="22" fillId="0" borderId="2" xfId="2" applyFont="1" applyBorder="1" applyAlignment="1">
      <alignment horizontal="centerContinuous" vertical="center"/>
    </xf>
    <xf numFmtId="177" fontId="22" fillId="0" borderId="2" xfId="2" applyNumberFormat="1" applyFont="1" applyBorder="1" applyAlignment="1">
      <alignment horizontal="centerContinuous" vertical="center"/>
    </xf>
    <xf numFmtId="177" fontId="1" fillId="0" borderId="2" xfId="2" applyNumberFormat="1" applyBorder="1" applyAlignment="1">
      <alignment horizontal="centerContinuous" vertical="center"/>
    </xf>
    <xf numFmtId="179" fontId="1" fillId="0" borderId="2" xfId="2" applyNumberFormat="1" applyBorder="1" applyAlignment="1">
      <alignment horizontal="center" vertical="center"/>
    </xf>
    <xf numFmtId="0" fontId="24" fillId="0" borderId="0" xfId="2" applyFont="1" applyAlignment="1">
      <alignment horizontal="right" vertical="center"/>
    </xf>
    <xf numFmtId="0" fontId="22" fillId="0" borderId="3" xfId="2" applyFont="1" applyBorder="1" applyAlignment="1">
      <alignment horizontal="left" vertical="center"/>
    </xf>
    <xf numFmtId="0" fontId="22" fillId="0" borderId="5" xfId="2" applyFont="1" applyBorder="1" applyAlignment="1">
      <alignment horizontal="left" vertical="center"/>
    </xf>
    <xf numFmtId="0" fontId="11" fillId="0" borderId="6" xfId="2" applyFont="1" applyBorder="1" applyAlignment="1">
      <alignment horizontal="center" vertical="center" wrapText="1" shrinkToFit="1"/>
    </xf>
    <xf numFmtId="0" fontId="11" fillId="0" borderId="6" xfId="2" applyFont="1" applyBorder="1" applyAlignment="1">
      <alignment horizontal="left" vertical="center"/>
    </xf>
    <xf numFmtId="178" fontId="22" fillId="0" borderId="6" xfId="2" applyNumberFormat="1" applyFont="1" applyBorder="1" applyAlignment="1">
      <alignment horizontal="left" vertical="center"/>
    </xf>
    <xf numFmtId="0" fontId="1" fillId="0" borderId="7" xfId="2" applyBorder="1" applyAlignment="1">
      <alignment horizontal="left" vertical="center"/>
    </xf>
    <xf numFmtId="0" fontId="22" fillId="0" borderId="10" xfId="2" applyFont="1" applyBorder="1" applyAlignment="1">
      <alignment horizontal="left" vertical="center"/>
    </xf>
    <xf numFmtId="0" fontId="22" fillId="0" borderId="11" xfId="2" applyFont="1" applyBorder="1" applyAlignment="1">
      <alignment horizontal="center" vertical="center" wrapText="1" shrinkToFit="1"/>
    </xf>
    <xf numFmtId="0" fontId="22" fillId="0" borderId="11" xfId="2" applyFont="1" applyBorder="1" applyAlignment="1">
      <alignment horizontal="left" vertical="center"/>
    </xf>
    <xf numFmtId="178" fontId="22" fillId="0" borderId="11" xfId="2" applyNumberFormat="1" applyFont="1" applyBorder="1" applyAlignment="1">
      <alignment horizontal="left" vertical="center"/>
    </xf>
    <xf numFmtId="178" fontId="22" fillId="0" borderId="10" xfId="2" applyNumberFormat="1" applyFont="1" applyBorder="1" applyAlignment="1">
      <alignment horizontal="left" vertical="center"/>
    </xf>
    <xf numFmtId="0" fontId="23" fillId="0" borderId="11" xfId="2" applyFont="1" applyBorder="1">
      <alignment vertical="center"/>
    </xf>
    <xf numFmtId="0" fontId="22" fillId="0" borderId="11" xfId="2" applyFont="1" applyBorder="1" applyAlignment="1">
      <alignment horizontal="center" vertical="center" wrapText="1"/>
    </xf>
    <xf numFmtId="0" fontId="6" fillId="0" borderId="12" xfId="2" applyFont="1" applyBorder="1" applyAlignment="1" applyProtection="1">
      <alignment horizontal="right" vertical="center"/>
      <protection locked="0"/>
    </xf>
    <xf numFmtId="0" fontId="11" fillId="0" borderId="0" xfId="2" applyFont="1">
      <alignment vertical="center"/>
    </xf>
    <xf numFmtId="178" fontId="22" fillId="0" borderId="15" xfId="2" applyNumberFormat="1" applyFont="1" applyBorder="1" applyAlignment="1">
      <alignment horizontal="left" vertical="center"/>
    </xf>
    <xf numFmtId="178" fontId="22" fillId="0" borderId="16" xfId="2" applyNumberFormat="1" applyFont="1" applyBorder="1" applyAlignment="1">
      <alignment horizontal="left" vertical="center"/>
    </xf>
    <xf numFmtId="0" fontId="23" fillId="0" borderId="16" xfId="2" applyFont="1" applyBorder="1">
      <alignment vertical="center"/>
    </xf>
    <xf numFmtId="0" fontId="22" fillId="0" borderId="16" xfId="2" applyFont="1" applyBorder="1" applyAlignment="1">
      <alignment horizontal="center" vertical="center" wrapText="1"/>
    </xf>
    <xf numFmtId="0" fontId="6" fillId="0" borderId="17" xfId="2" applyFont="1" applyBorder="1" applyAlignment="1" applyProtection="1">
      <alignment horizontal="right" vertical="center"/>
      <protection locked="0"/>
    </xf>
    <xf numFmtId="0" fontId="1" fillId="0" borderId="18" xfId="2" applyBorder="1">
      <alignment vertical="center"/>
    </xf>
    <xf numFmtId="0" fontId="5" fillId="0" borderId="0" xfId="2" applyFont="1" applyAlignment="1">
      <alignment horizontal="right" vertical="center"/>
    </xf>
    <xf numFmtId="181" fontId="22" fillId="0" borderId="19" xfId="2" applyNumberFormat="1" applyFont="1" applyBorder="1" applyAlignment="1">
      <alignment horizontal="center" vertical="center"/>
    </xf>
    <xf numFmtId="0" fontId="22" fillId="0" borderId="23" xfId="2" applyFont="1" applyBorder="1" applyAlignment="1">
      <alignment horizontal="center" vertical="center"/>
    </xf>
    <xf numFmtId="176" fontId="22" fillId="0" borderId="24" xfId="2" applyNumberFormat="1" applyFont="1" applyBorder="1" applyAlignment="1">
      <alignment horizontal="center" vertical="center"/>
    </xf>
    <xf numFmtId="0" fontId="22" fillId="0" borderId="25" xfId="2" applyFont="1" applyBorder="1" applyAlignment="1">
      <alignment horizontal="centerContinuous" vertical="center"/>
    </xf>
    <xf numFmtId="0" fontId="22" fillId="0" borderId="24" xfId="2" applyFont="1" applyBorder="1" applyAlignment="1">
      <alignment horizontal="centerContinuous" vertical="center"/>
    </xf>
    <xf numFmtId="0" fontId="22" fillId="0" borderId="26" xfId="2" applyFont="1" applyBorder="1" applyAlignment="1">
      <alignment horizontal="centerContinuous" vertical="center"/>
    </xf>
    <xf numFmtId="38" fontId="11" fillId="0" borderId="27" xfId="3" applyFont="1" applyBorder="1" applyAlignment="1">
      <alignment horizontal="center" vertical="center"/>
    </xf>
    <xf numFmtId="0" fontId="22" fillId="0" borderId="40" xfId="2" applyFont="1" applyBorder="1" applyAlignment="1">
      <alignment horizontal="right" vertical="center"/>
    </xf>
    <xf numFmtId="0" fontId="22" fillId="0" borderId="11" xfId="2" applyFont="1" applyBorder="1" applyAlignment="1">
      <alignment horizontal="right" vertical="center"/>
    </xf>
    <xf numFmtId="176" fontId="22" fillId="0" borderId="41" xfId="2" applyNumberFormat="1" applyFont="1" applyBorder="1" applyAlignment="1" applyProtection="1">
      <alignment horizontal="left" vertical="center"/>
      <protection locked="0"/>
    </xf>
    <xf numFmtId="0" fontId="22" fillId="0" borderId="45" xfId="2" applyFont="1" applyBorder="1" applyAlignment="1">
      <alignment horizontal="right" vertical="center"/>
    </xf>
    <xf numFmtId="182" fontId="1" fillId="0" borderId="0" xfId="2" applyNumberFormat="1">
      <alignment vertical="center"/>
    </xf>
    <xf numFmtId="182" fontId="11" fillId="0" borderId="27" xfId="3" applyNumberFormat="1" applyFont="1" applyBorder="1" applyAlignment="1">
      <alignment horizontal="center" vertical="center"/>
    </xf>
    <xf numFmtId="0" fontId="27" fillId="0" borderId="0" xfId="2" applyFont="1">
      <alignment vertical="center"/>
    </xf>
    <xf numFmtId="0" fontId="1" fillId="0" borderId="19" xfId="2" applyBorder="1">
      <alignment vertical="center"/>
    </xf>
    <xf numFmtId="0" fontId="23" fillId="0" borderId="19" xfId="2" applyFont="1" applyBorder="1" applyAlignment="1">
      <alignment horizontal="right" vertical="center"/>
    </xf>
    <xf numFmtId="0" fontId="22" fillId="0" borderId="54" xfId="2" applyFont="1" applyBorder="1" applyAlignment="1">
      <alignment horizontal="center" vertical="center"/>
    </xf>
    <xf numFmtId="183" fontId="22" fillId="0" borderId="55" xfId="2" applyNumberFormat="1" applyFont="1" applyBorder="1" applyAlignment="1" applyProtection="1">
      <alignment horizontal="centerContinuous" vertical="center"/>
      <protection hidden="1"/>
    </xf>
    <xf numFmtId="0" fontId="0" fillId="0" borderId="57" xfId="0" applyBorder="1" applyAlignment="1">
      <alignment horizontal="centerContinuous" vertical="center"/>
    </xf>
    <xf numFmtId="38" fontId="3" fillId="0" borderId="0" xfId="3" applyFont="1">
      <alignment vertical="center"/>
    </xf>
    <xf numFmtId="176" fontId="28" fillId="0" borderId="0" xfId="2" applyNumberFormat="1" applyFont="1" applyAlignment="1">
      <alignment horizontal="left" vertical="center"/>
    </xf>
    <xf numFmtId="38" fontId="1" fillId="0" borderId="0" xfId="1" applyFont="1">
      <alignment vertical="center"/>
    </xf>
    <xf numFmtId="176" fontId="5" fillId="0" borderId="0" xfId="3" applyNumberFormat="1" applyFont="1" applyAlignment="1">
      <alignment horizontal="right" vertical="center"/>
    </xf>
    <xf numFmtId="176" fontId="7" fillId="0" borderId="0" xfId="2" applyNumberFormat="1" applyFont="1">
      <alignment vertical="center"/>
    </xf>
    <xf numFmtId="38" fontId="6" fillId="0" borderId="0" xfId="1">
      <alignment vertical="center"/>
    </xf>
    <xf numFmtId="176" fontId="9" fillId="0" borderId="0" xfId="3" applyNumberFormat="1" applyFont="1">
      <alignment vertical="center"/>
    </xf>
    <xf numFmtId="176" fontId="10" fillId="0" borderId="0" xfId="3" applyNumberFormat="1" applyFont="1">
      <alignment vertical="center"/>
    </xf>
    <xf numFmtId="176" fontId="1" fillId="0" borderId="0" xfId="3" applyNumberFormat="1" applyFont="1">
      <alignment vertical="center"/>
    </xf>
    <xf numFmtId="176" fontId="3" fillId="0" borderId="0" xfId="3" applyNumberFormat="1" applyFont="1">
      <alignment vertical="center"/>
    </xf>
    <xf numFmtId="0" fontId="11" fillId="0" borderId="58" xfId="2" applyFont="1" applyBorder="1" applyAlignment="1">
      <alignment horizontal="center" vertical="center" shrinkToFit="1"/>
    </xf>
    <xf numFmtId="0" fontId="11" fillId="0" borderId="62" xfId="2" applyFont="1" applyBorder="1" applyAlignment="1">
      <alignment horizontal="center" vertical="center"/>
    </xf>
    <xf numFmtId="184" fontId="1" fillId="0" borderId="0" xfId="2" applyNumberFormat="1">
      <alignment vertical="center"/>
    </xf>
    <xf numFmtId="0" fontId="11" fillId="0" borderId="56" xfId="2" applyFont="1" applyBorder="1" applyAlignment="1">
      <alignment horizontal="center" vertical="center" shrinkToFit="1"/>
    </xf>
    <xf numFmtId="0" fontId="1" fillId="0" borderId="56" xfId="2" applyBorder="1">
      <alignment vertical="center"/>
    </xf>
    <xf numFmtId="0" fontId="11" fillId="0" borderId="56" xfId="2" applyFont="1" applyBorder="1" applyAlignment="1">
      <alignment horizontal="center" vertical="center" wrapText="1"/>
    </xf>
    <xf numFmtId="178" fontId="22" fillId="0" borderId="56" xfId="2" applyNumberFormat="1" applyFont="1" applyBorder="1" applyAlignment="1">
      <alignment horizontal="centerContinuous" vertical="center"/>
    </xf>
    <xf numFmtId="0" fontId="11" fillId="0" borderId="65" xfId="2" applyFont="1" applyBorder="1" applyAlignment="1">
      <alignment horizontal="center" vertical="center" wrapText="1"/>
    </xf>
    <xf numFmtId="0" fontId="11" fillId="0" borderId="66" xfId="2" applyFont="1" applyBorder="1" applyAlignment="1">
      <alignment horizontal="right" vertical="center"/>
    </xf>
    <xf numFmtId="176" fontId="1" fillId="0" borderId="0" xfId="2" applyNumberFormat="1">
      <alignment vertical="center"/>
    </xf>
    <xf numFmtId="0" fontId="11" fillId="0" borderId="69" xfId="2" applyFont="1" applyBorder="1" applyAlignment="1">
      <alignment horizontal="center" vertical="center"/>
    </xf>
    <xf numFmtId="0" fontId="11" fillId="0" borderId="18" xfId="2" applyFont="1" applyBorder="1" applyAlignment="1">
      <alignment horizontal="center" vertical="top"/>
    </xf>
    <xf numFmtId="0" fontId="11" fillId="0" borderId="71" xfId="2" applyFont="1" applyBorder="1" applyAlignment="1">
      <alignment horizontal="center" vertical="center"/>
    </xf>
    <xf numFmtId="0" fontId="11" fillId="0" borderId="75" xfId="2" applyFont="1" applyBorder="1" applyAlignment="1">
      <alignment horizontal="center" vertical="center"/>
    </xf>
    <xf numFmtId="0" fontId="11" fillId="0" borderId="73" xfId="2" applyFont="1" applyBorder="1" applyAlignment="1" applyProtection="1">
      <alignment horizontal="center" vertical="center"/>
      <protection locked="0"/>
    </xf>
    <xf numFmtId="0" fontId="11" fillId="0" borderId="76" xfId="2" applyFont="1" applyBorder="1" applyAlignment="1">
      <alignment horizontal="center" vertical="center"/>
    </xf>
    <xf numFmtId="0" fontId="11" fillId="0" borderId="78" xfId="2" applyFont="1" applyBorder="1" applyAlignment="1">
      <alignment horizontal="center" vertical="center"/>
    </xf>
    <xf numFmtId="0" fontId="30" fillId="0" borderId="82" xfId="2" applyFont="1" applyBorder="1" applyAlignment="1">
      <alignment horizontal="center" vertical="center"/>
    </xf>
    <xf numFmtId="0" fontId="11" fillId="0" borderId="87" xfId="2" applyFont="1" applyBorder="1" applyAlignment="1">
      <alignment horizontal="center" vertical="center"/>
    </xf>
    <xf numFmtId="0" fontId="11" fillId="0" borderId="91" xfId="2" applyFont="1" applyBorder="1" applyAlignment="1">
      <alignment horizontal="center" vertical="center" wrapText="1"/>
    </xf>
    <xf numFmtId="0" fontId="1" fillId="0" borderId="0" xfId="2" applyProtection="1">
      <alignment vertical="center"/>
      <protection hidden="1"/>
    </xf>
    <xf numFmtId="0" fontId="31" fillId="0" borderId="0" xfId="2" applyFont="1" applyProtection="1">
      <alignment vertical="center"/>
      <protection locked="0" hidden="1"/>
    </xf>
    <xf numFmtId="176" fontId="11" fillId="0" borderId="0" xfId="2" applyNumberFormat="1" applyFont="1">
      <alignment vertical="center"/>
    </xf>
    <xf numFmtId="38" fontId="31" fillId="0" borderId="0" xfId="1" applyFont="1" applyProtection="1">
      <alignment vertical="center"/>
      <protection locked="0" hidden="1"/>
    </xf>
    <xf numFmtId="0" fontId="5" fillId="0" borderId="0" xfId="2" applyFont="1" applyAlignment="1" applyProtection="1">
      <alignment horizontal="right" vertical="center"/>
      <protection hidden="1"/>
    </xf>
    <xf numFmtId="38" fontId="1" fillId="0" borderId="0" xfId="1" applyFont="1" applyAlignment="1">
      <alignment horizontal="left" vertical="center"/>
    </xf>
    <xf numFmtId="0" fontId="22" fillId="0" borderId="24" xfId="2" applyFont="1" applyBorder="1" applyAlignment="1">
      <alignment horizontal="center" vertical="center"/>
    </xf>
    <xf numFmtId="176" fontId="31" fillId="0" borderId="0" xfId="2" applyNumberFormat="1" applyFont="1" applyProtection="1">
      <alignment vertical="center"/>
      <protection hidden="1"/>
    </xf>
    <xf numFmtId="176" fontId="31" fillId="0" borderId="0" xfId="2" applyNumberFormat="1" applyFont="1" applyProtection="1">
      <alignment vertical="center"/>
      <protection locked="0" hidden="1"/>
    </xf>
    <xf numFmtId="182" fontId="31" fillId="0" borderId="0" xfId="1" applyNumberFormat="1" applyFont="1" applyProtection="1">
      <alignment vertical="center"/>
      <protection locked="0" hidden="1"/>
    </xf>
    <xf numFmtId="176" fontId="1" fillId="0" borderId="0" xfId="2" applyNumberFormat="1" applyProtection="1">
      <alignment vertical="center"/>
      <protection hidden="1"/>
    </xf>
    <xf numFmtId="0" fontId="22" fillId="0" borderId="41" xfId="2" applyFont="1" applyBorder="1" applyAlignment="1" applyProtection="1">
      <alignment horizontal="left" vertical="center"/>
      <protection locked="0"/>
    </xf>
    <xf numFmtId="0" fontId="22" fillId="0" borderId="95" xfId="2" applyFont="1" applyBorder="1" applyAlignment="1">
      <alignment horizontal="right" vertical="center"/>
    </xf>
    <xf numFmtId="181" fontId="22" fillId="0" borderId="19" xfId="2" applyNumberFormat="1" applyFont="1" applyBorder="1" applyAlignment="1" applyProtection="1">
      <alignment horizontal="center" vertical="center"/>
      <protection hidden="1"/>
    </xf>
    <xf numFmtId="182" fontId="1" fillId="0" borderId="0" xfId="2" applyNumberFormat="1" applyProtection="1">
      <alignment vertical="center"/>
      <protection hidden="1"/>
    </xf>
    <xf numFmtId="182" fontId="31" fillId="0" borderId="0" xfId="1" applyNumberFormat="1" applyFont="1">
      <alignment vertical="center"/>
    </xf>
    <xf numFmtId="176" fontId="31" fillId="0" borderId="0" xfId="2" applyNumberFormat="1" applyFont="1">
      <alignment vertical="center"/>
    </xf>
    <xf numFmtId="38" fontId="31" fillId="0" borderId="0" xfId="1" applyFont="1">
      <alignment vertical="center"/>
    </xf>
    <xf numFmtId="0" fontId="11" fillId="0" borderId="21" xfId="2" applyFont="1" applyBorder="1" applyAlignment="1">
      <alignment horizontal="center" vertical="center"/>
    </xf>
    <xf numFmtId="0" fontId="12" fillId="0" borderId="0" xfId="2" applyFont="1" applyAlignment="1">
      <alignment horizontal="right" vertical="center"/>
    </xf>
    <xf numFmtId="0" fontId="12" fillId="0" borderId="0" xfId="2" applyFont="1">
      <alignment vertical="center"/>
    </xf>
    <xf numFmtId="176" fontId="12" fillId="0" borderId="0" xfId="2" applyNumberFormat="1" applyFont="1" applyAlignment="1">
      <alignment horizontal="right" vertical="center"/>
    </xf>
    <xf numFmtId="176" fontId="3" fillId="0" borderId="0" xfId="2" applyNumberFormat="1" applyFont="1">
      <alignment vertical="center"/>
    </xf>
    <xf numFmtId="0" fontId="6" fillId="0" borderId="0" xfId="5" applyAlignment="1">
      <alignment horizontal="center" vertical="center"/>
    </xf>
    <xf numFmtId="0" fontId="6" fillId="0" borderId="0" xfId="5">
      <alignment vertical="center"/>
    </xf>
    <xf numFmtId="0" fontId="4" fillId="0" borderId="0" xfId="5" applyFont="1" applyAlignment="1">
      <alignment horizontal="right" vertical="center"/>
    </xf>
    <xf numFmtId="0" fontId="4" fillId="0" borderId="0" xfId="5" applyFont="1">
      <alignment vertical="center"/>
    </xf>
    <xf numFmtId="0" fontId="6" fillId="0" borderId="0" xfId="4"/>
    <xf numFmtId="0" fontId="32" fillId="0" borderId="0" xfId="5" applyFont="1">
      <alignment vertical="center"/>
    </xf>
    <xf numFmtId="0" fontId="33" fillId="0" borderId="0" xfId="4" applyFont="1" applyAlignment="1">
      <alignment vertical="center"/>
    </xf>
    <xf numFmtId="0" fontId="1" fillId="0" borderId="0" xfId="5" applyFont="1" applyAlignment="1">
      <alignment horizontal="center" vertical="center"/>
    </xf>
    <xf numFmtId="178" fontId="34" fillId="0" borderId="0" xfId="5" applyNumberFormat="1" applyFont="1" applyAlignment="1">
      <alignment horizontal="center"/>
    </xf>
    <xf numFmtId="178" fontId="34" fillId="0" borderId="0" xfId="5" applyNumberFormat="1" applyFont="1" applyAlignment="1"/>
    <xf numFmtId="0" fontId="1" fillId="0" borderId="0" xfId="5" applyFont="1">
      <alignment vertical="center"/>
    </xf>
    <xf numFmtId="0" fontId="35" fillId="0" borderId="0" xfId="5" applyFont="1">
      <alignment vertical="center"/>
    </xf>
    <xf numFmtId="0" fontId="36" fillId="0" borderId="0" xfId="5" applyFont="1" applyAlignment="1">
      <alignment horizontal="left" vertical="center"/>
    </xf>
    <xf numFmtId="0" fontId="33" fillId="4" borderId="0" xfId="5" applyFont="1" applyFill="1" applyAlignment="1">
      <alignment horizontal="center" vertical="center" shrinkToFit="1"/>
    </xf>
    <xf numFmtId="0" fontId="37" fillId="0" borderId="0" xfId="5" applyFont="1" applyAlignment="1">
      <alignment horizontal="center" vertical="center"/>
    </xf>
    <xf numFmtId="0" fontId="17" fillId="0" borderId="0" xfId="5" applyFont="1" applyAlignment="1">
      <alignment horizontal="center" vertical="center"/>
    </xf>
    <xf numFmtId="0" fontId="38" fillId="4" borderId="0" xfId="5" applyFont="1" applyFill="1" applyAlignment="1">
      <alignment horizontal="center" vertical="center"/>
    </xf>
    <xf numFmtId="0" fontId="6" fillId="4" borderId="0" xfId="5" applyFill="1">
      <alignment vertical="center"/>
    </xf>
    <xf numFmtId="0" fontId="19" fillId="0" borderId="98" xfId="5" applyFont="1" applyBorder="1" applyAlignment="1">
      <alignment horizontal="center" vertical="center"/>
    </xf>
    <xf numFmtId="0" fontId="19" fillId="0" borderId="0" xfId="5" applyFont="1" applyAlignment="1">
      <alignment horizontal="center" vertical="center"/>
    </xf>
    <xf numFmtId="0" fontId="6" fillId="6" borderId="0" xfId="5" applyFill="1" applyAlignment="1">
      <alignment horizontal="center" vertical="center"/>
    </xf>
    <xf numFmtId="0" fontId="6" fillId="0" borderId="0" xfId="4" applyAlignment="1">
      <alignment horizontal="center"/>
    </xf>
    <xf numFmtId="0" fontId="39" fillId="7" borderId="99" xfId="5" applyFont="1" applyFill="1" applyBorder="1" applyAlignment="1">
      <alignment horizontal="center" vertical="center"/>
    </xf>
    <xf numFmtId="0" fontId="40" fillId="3" borderId="103" xfId="5" applyFont="1" applyFill="1" applyBorder="1" applyAlignment="1">
      <alignment horizontal="center" vertical="center"/>
    </xf>
    <xf numFmtId="0" fontId="41" fillId="3" borderId="104" xfId="5" applyFont="1" applyFill="1" applyBorder="1" applyAlignment="1">
      <alignment horizontal="center" vertical="center" wrapText="1"/>
    </xf>
    <xf numFmtId="0" fontId="40" fillId="3" borderId="104" xfId="5" applyFont="1" applyFill="1" applyBorder="1" applyAlignment="1">
      <alignment horizontal="center" vertical="center"/>
    </xf>
    <xf numFmtId="0" fontId="39" fillId="7" borderId="106" xfId="5" applyFont="1" applyFill="1" applyBorder="1" applyAlignment="1">
      <alignment horizontal="center" vertical="center"/>
    </xf>
    <xf numFmtId="185" fontId="6" fillId="4" borderId="107" xfId="5" applyNumberFormat="1" applyFill="1" applyBorder="1" applyAlignment="1">
      <alignment horizontal="center" vertical="center" wrapText="1"/>
    </xf>
    <xf numFmtId="38" fontId="4" fillId="0" borderId="107" xfId="6" applyFont="1" applyBorder="1" applyAlignment="1">
      <alignment horizontal="center" vertical="center"/>
    </xf>
    <xf numFmtId="0" fontId="39" fillId="7" borderId="109" xfId="5" applyFont="1" applyFill="1" applyBorder="1" applyAlignment="1">
      <alignment horizontal="center" vertical="center"/>
    </xf>
    <xf numFmtId="185" fontId="6" fillId="4" borderId="98" xfId="5" applyNumberFormat="1" applyFill="1" applyBorder="1" applyAlignment="1">
      <alignment horizontal="center" vertical="center" wrapText="1"/>
    </xf>
    <xf numFmtId="38" fontId="4" fillId="0" borderId="98" xfId="6" applyFont="1" applyBorder="1" applyAlignment="1">
      <alignment horizontal="center" vertical="center"/>
    </xf>
    <xf numFmtId="185" fontId="6" fillId="4" borderId="114" xfId="5" applyNumberFormat="1" applyFill="1" applyBorder="1" applyAlignment="1">
      <alignment horizontal="center" vertical="center" wrapText="1"/>
    </xf>
    <xf numFmtId="38" fontId="4" fillId="0" borderId="114" xfId="6" applyFont="1" applyBorder="1" applyAlignment="1">
      <alignment horizontal="center" vertical="center"/>
    </xf>
    <xf numFmtId="185" fontId="6" fillId="4" borderId="115" xfId="5" applyNumberFormat="1" applyFill="1" applyBorder="1" applyAlignment="1">
      <alignment horizontal="center" vertical="center" wrapText="1"/>
    </xf>
    <xf numFmtId="38" fontId="4" fillId="0" borderId="115" xfId="6" applyFont="1" applyBorder="1" applyAlignment="1">
      <alignment horizontal="center" vertical="center"/>
    </xf>
    <xf numFmtId="0" fontId="39" fillId="7" borderId="116" xfId="5" applyFont="1" applyFill="1" applyBorder="1" applyAlignment="1">
      <alignment horizontal="center" vertical="center"/>
    </xf>
    <xf numFmtId="185" fontId="6" fillId="4" borderId="117" xfId="5" applyNumberFormat="1" applyFill="1" applyBorder="1" applyAlignment="1">
      <alignment horizontal="center" vertical="center" wrapText="1"/>
    </xf>
    <xf numFmtId="38" fontId="4" fillId="0" borderId="117" xfId="6" applyFont="1" applyBorder="1" applyAlignment="1">
      <alignment horizontal="center" vertical="center"/>
    </xf>
    <xf numFmtId="0" fontId="4" fillId="0" borderId="0" xfId="5" applyFont="1" applyAlignment="1">
      <alignment horizontal="center" vertical="center"/>
    </xf>
    <xf numFmtId="0" fontId="42" fillId="6" borderId="0" xfId="5" applyFont="1" applyFill="1" applyAlignment="1">
      <alignment horizontal="center" vertical="center"/>
    </xf>
    <xf numFmtId="38" fontId="24" fillId="0" borderId="0" xfId="5" applyNumberFormat="1" applyFont="1" applyAlignment="1">
      <alignment horizontal="center" vertical="center"/>
    </xf>
    <xf numFmtId="0" fontId="24" fillId="0" borderId="0" xfId="5" applyFont="1" applyAlignment="1">
      <alignment horizontal="center" vertical="center"/>
    </xf>
    <xf numFmtId="0" fontId="40" fillId="0" borderId="0" xfId="5" applyFont="1" applyAlignment="1">
      <alignment horizontal="center" vertical="center"/>
    </xf>
    <xf numFmtId="0" fontId="42" fillId="0" borderId="0" xfId="5" applyFont="1" applyAlignment="1">
      <alignment horizontal="center" vertical="center"/>
    </xf>
    <xf numFmtId="0" fontId="40" fillId="0" borderId="0" xfId="5" applyFont="1">
      <alignment vertical="center"/>
    </xf>
    <xf numFmtId="0" fontId="43" fillId="0" borderId="0" xfId="5" applyFont="1">
      <alignment vertical="center"/>
    </xf>
    <xf numFmtId="0" fontId="6" fillId="0" borderId="2" xfId="5" applyBorder="1">
      <alignment vertical="center"/>
    </xf>
    <xf numFmtId="0" fontId="6" fillId="0" borderId="134" xfId="4" applyBorder="1" applyAlignment="1">
      <alignment horizontal="center"/>
    </xf>
    <xf numFmtId="0" fontId="26" fillId="0" borderId="98" xfId="5" applyFont="1" applyBorder="1" applyAlignment="1">
      <alignment horizontal="center" vertical="center" wrapText="1"/>
    </xf>
    <xf numFmtId="0" fontId="6" fillId="0" borderId="98" xfId="4" applyBorder="1" applyAlignment="1">
      <alignment horizontal="center"/>
    </xf>
    <xf numFmtId="0" fontId="26" fillId="0" borderId="115" xfId="5" applyFont="1" applyBorder="1" applyAlignment="1">
      <alignment horizontal="center" vertical="center" wrapText="1"/>
    </xf>
    <xf numFmtId="0" fontId="9" fillId="8" borderId="0" xfId="2" applyFont="1" applyFill="1">
      <alignment vertical="center"/>
    </xf>
    <xf numFmtId="0" fontId="11" fillId="0" borderId="84" xfId="2" applyFont="1" applyBorder="1" applyAlignment="1">
      <alignment horizontal="center" vertical="center" wrapText="1"/>
    </xf>
    <xf numFmtId="182" fontId="46" fillId="0" borderId="33" xfId="3" applyNumberFormat="1" applyFont="1" applyBorder="1" applyProtection="1">
      <alignment vertical="center"/>
      <protection locked="0"/>
    </xf>
    <xf numFmtId="182" fontId="46" fillId="0" borderId="52" xfId="3" applyNumberFormat="1" applyFont="1" applyBorder="1" applyProtection="1">
      <alignment vertical="center"/>
      <protection locked="0"/>
    </xf>
    <xf numFmtId="182" fontId="46" fillId="0" borderId="19" xfId="3" applyNumberFormat="1" applyFont="1" applyBorder="1">
      <alignment vertical="center"/>
    </xf>
    <xf numFmtId="38" fontId="47" fillId="0" borderId="33" xfId="3" applyFont="1" applyBorder="1" applyProtection="1">
      <alignment vertical="center"/>
      <protection locked="0"/>
    </xf>
    <xf numFmtId="0" fontId="46" fillId="0" borderId="53" xfId="2" applyFont="1" applyBorder="1">
      <alignment vertical="center"/>
    </xf>
    <xf numFmtId="0" fontId="46" fillId="0" borderId="97" xfId="2" applyFont="1" applyBorder="1">
      <alignment vertical="center"/>
    </xf>
    <xf numFmtId="38" fontId="47" fillId="0" borderId="52" xfId="3" applyFont="1" applyBorder="1" applyProtection="1">
      <alignment vertical="center"/>
      <protection locked="0"/>
    </xf>
    <xf numFmtId="0" fontId="46" fillId="0" borderId="19" xfId="2" applyFont="1" applyBorder="1">
      <alignment vertical="center"/>
    </xf>
    <xf numFmtId="0" fontId="47" fillId="0" borderId="19" xfId="2" applyFont="1" applyBorder="1" applyAlignment="1">
      <alignment horizontal="right" vertical="center"/>
    </xf>
    <xf numFmtId="38" fontId="46" fillId="0" borderId="19" xfId="3" applyFont="1" applyBorder="1" applyProtection="1">
      <alignment vertical="center"/>
      <protection hidden="1"/>
    </xf>
    <xf numFmtId="0" fontId="4" fillId="0" borderId="83" xfId="2" applyFont="1" applyBorder="1" applyAlignment="1" applyProtection="1">
      <alignment horizontal="center" vertical="center" shrinkToFit="1"/>
      <protection locked="0"/>
    </xf>
    <xf numFmtId="0" fontId="46" fillId="0" borderId="12" xfId="2" applyFont="1" applyBorder="1" applyAlignment="1" applyProtection="1">
      <alignment horizontal="right" vertical="center"/>
      <protection locked="0"/>
    </xf>
    <xf numFmtId="0" fontId="45" fillId="0" borderId="0" xfId="2" applyFont="1" applyAlignment="1" applyProtection="1">
      <alignment horizontal="right" vertical="center"/>
      <protection locked="0"/>
    </xf>
    <xf numFmtId="38" fontId="47" fillId="0" borderId="0" xfId="1" applyFont="1" applyAlignment="1" applyProtection="1">
      <alignment horizontal="right" vertical="center"/>
      <protection locked="0"/>
    </xf>
    <xf numFmtId="0" fontId="47" fillId="0" borderId="0" xfId="2" applyFont="1" applyAlignment="1" applyProtection="1">
      <alignment horizontal="left" vertical="center"/>
      <protection locked="0"/>
    </xf>
    <xf numFmtId="0" fontId="45" fillId="0" borderId="2" xfId="2" applyFont="1" applyBorder="1" applyAlignment="1">
      <alignment horizontal="right" vertical="top"/>
    </xf>
    <xf numFmtId="38" fontId="47" fillId="0" borderId="2" xfId="1" applyFont="1" applyBorder="1" applyAlignment="1">
      <alignment horizontal="right" vertical="top"/>
    </xf>
    <xf numFmtId="180" fontId="47" fillId="0" borderId="2" xfId="2" applyNumberFormat="1" applyFont="1" applyBorder="1" applyAlignment="1">
      <alignment horizontal="left" vertical="top"/>
    </xf>
    <xf numFmtId="0" fontId="22" fillId="0" borderId="56" xfId="2" applyFont="1" applyBorder="1" applyAlignment="1" applyProtection="1">
      <alignment horizontal="centerContinuous" vertical="center"/>
      <protection locked="0" hidden="1"/>
    </xf>
    <xf numFmtId="0" fontId="22" fillId="0" borderId="56" xfId="2" applyFont="1" applyBorder="1" applyAlignment="1">
      <alignment horizontal="centerContinuous" vertical="center"/>
    </xf>
    <xf numFmtId="183" fontId="22" fillId="0" borderId="56" xfId="2" applyNumberFormat="1" applyFont="1" applyBorder="1" applyAlignment="1" applyProtection="1">
      <alignment horizontal="left" vertical="center"/>
      <protection hidden="1"/>
    </xf>
    <xf numFmtId="179" fontId="1" fillId="0" borderId="56" xfId="2" applyNumberFormat="1" applyBorder="1" applyAlignment="1">
      <alignment horizontal="center" vertical="center"/>
    </xf>
    <xf numFmtId="0" fontId="24" fillId="0" borderId="0" xfId="2" applyFont="1" applyAlignment="1" applyProtection="1">
      <alignment horizontal="right" vertical="center"/>
      <protection hidden="1"/>
    </xf>
    <xf numFmtId="176" fontId="24" fillId="0" borderId="0" xfId="2" applyNumberFormat="1" applyFont="1" applyAlignment="1">
      <alignment horizontal="right" vertical="center"/>
    </xf>
    <xf numFmtId="0" fontId="29" fillId="0" borderId="0" xfId="2" applyFont="1">
      <alignment vertical="center"/>
    </xf>
    <xf numFmtId="38" fontId="29" fillId="0" borderId="0" xfId="1" applyFont="1">
      <alignment vertical="center"/>
    </xf>
    <xf numFmtId="0" fontId="29" fillId="0" borderId="0" xfId="2" applyFont="1" applyAlignment="1">
      <alignment vertical="top"/>
    </xf>
    <xf numFmtId="0" fontId="26" fillId="0" borderId="0" xfId="2" applyFont="1" applyAlignment="1">
      <alignment horizontal="right" vertical="center"/>
    </xf>
    <xf numFmtId="0" fontId="1" fillId="0" borderId="21" xfId="2" applyBorder="1">
      <alignment vertical="center"/>
    </xf>
    <xf numFmtId="0" fontId="23" fillId="0" borderId="21" xfId="2" applyFont="1" applyBorder="1" applyAlignment="1">
      <alignment horizontal="right" vertical="center"/>
    </xf>
    <xf numFmtId="38" fontId="1" fillId="0" borderId="21" xfId="3" applyFont="1" applyBorder="1">
      <alignment vertical="center"/>
    </xf>
    <xf numFmtId="179" fontId="46" fillId="0" borderId="54" xfId="2" applyNumberFormat="1" applyFont="1" applyBorder="1" applyAlignment="1">
      <alignment horizontal="center" vertical="center"/>
    </xf>
    <xf numFmtId="0" fontId="46" fillId="0" borderId="54" xfId="2" applyFont="1" applyBorder="1" applyAlignment="1">
      <alignment horizontal="center" vertical="center"/>
    </xf>
    <xf numFmtId="0" fontId="46" fillId="0" borderId="57" xfId="2" applyFont="1" applyBorder="1">
      <alignment vertical="center"/>
    </xf>
    <xf numFmtId="176" fontId="22" fillId="0" borderId="23" xfId="2" applyNumberFormat="1" applyFont="1" applyBorder="1" applyAlignment="1">
      <alignment horizontal="center" vertical="center"/>
    </xf>
    <xf numFmtId="176" fontId="22" fillId="0" borderId="40" xfId="2" applyNumberFormat="1" applyFont="1" applyBorder="1" applyAlignment="1">
      <alignment horizontal="right" vertical="center"/>
    </xf>
    <xf numFmtId="176" fontId="22" fillId="0" borderId="11" xfId="2" applyNumberFormat="1" applyFont="1" applyBorder="1" applyAlignment="1">
      <alignment horizontal="right" vertical="center"/>
    </xf>
    <xf numFmtId="176" fontId="22" fillId="0" borderId="95" xfId="2" applyNumberFormat="1" applyFont="1" applyBorder="1" applyAlignment="1">
      <alignment horizontal="right" vertical="center"/>
    </xf>
    <xf numFmtId="176" fontId="47" fillId="0" borderId="96" xfId="2" applyNumberFormat="1" applyFont="1" applyBorder="1" applyProtection="1">
      <alignment vertical="center"/>
      <protection locked="0"/>
    </xf>
    <xf numFmtId="176" fontId="1" fillId="0" borderId="18" xfId="2" applyNumberFormat="1" applyBorder="1">
      <alignment vertical="center"/>
    </xf>
    <xf numFmtId="176" fontId="11" fillId="0" borderId="27" xfId="3" applyNumberFormat="1" applyFont="1" applyBorder="1" applyAlignment="1">
      <alignment horizontal="center" vertical="center"/>
    </xf>
    <xf numFmtId="0" fontId="45" fillId="0" borderId="0" xfId="2" applyFont="1" applyAlignment="1">
      <alignment horizontal="center" vertical="center" shrinkToFit="1"/>
    </xf>
    <xf numFmtId="176" fontId="1" fillId="0" borderId="0" xfId="2" applyNumberFormat="1" applyFill="1">
      <alignment vertical="center"/>
    </xf>
    <xf numFmtId="176" fontId="48" fillId="0" borderId="0" xfId="2" applyNumberFormat="1" applyFont="1" applyFill="1">
      <alignment vertical="center"/>
    </xf>
    <xf numFmtId="0" fontId="49" fillId="0" borderId="0" xfId="2" applyFont="1" applyAlignment="1">
      <alignment vertical="center"/>
    </xf>
    <xf numFmtId="0" fontId="50" fillId="0" borderId="0" xfId="2" applyFont="1" applyAlignment="1">
      <alignment vertical="center"/>
    </xf>
    <xf numFmtId="0" fontId="1" fillId="0" borderId="0" xfId="2" applyAlignment="1"/>
    <xf numFmtId="0" fontId="54" fillId="0" borderId="0" xfId="2" applyFont="1">
      <alignment vertical="center"/>
    </xf>
    <xf numFmtId="176" fontId="55" fillId="0" borderId="0" xfId="2" applyNumberFormat="1" applyFont="1" applyAlignment="1"/>
    <xf numFmtId="0" fontId="6" fillId="0" borderId="57" xfId="0" applyFont="1" applyBorder="1" applyAlignment="1">
      <alignment horizontal="centerContinuous" vertical="center"/>
    </xf>
    <xf numFmtId="38" fontId="57" fillId="0" borderId="0" xfId="3" applyFont="1">
      <alignment vertical="center"/>
    </xf>
    <xf numFmtId="0" fontId="46" fillId="0" borderId="0" xfId="2" applyFont="1">
      <alignment vertical="center"/>
    </xf>
    <xf numFmtId="38" fontId="46" fillId="0" borderId="0" xfId="1" applyFont="1">
      <alignment vertical="center"/>
    </xf>
    <xf numFmtId="0" fontId="45" fillId="0" borderId="0" xfId="2" applyFont="1">
      <alignment vertical="center"/>
    </xf>
    <xf numFmtId="0" fontId="57" fillId="0" borderId="0" xfId="2" applyFont="1">
      <alignment vertical="center"/>
    </xf>
    <xf numFmtId="176" fontId="45" fillId="0" borderId="0" xfId="3" applyNumberFormat="1" applyFont="1" applyAlignment="1">
      <alignment horizontal="right" vertical="center"/>
    </xf>
    <xf numFmtId="38" fontId="45" fillId="0" borderId="0" xfId="3" applyFont="1" applyAlignment="1">
      <alignment horizontal="right" vertical="center"/>
    </xf>
    <xf numFmtId="38" fontId="6" fillId="0" borderId="0" xfId="1" applyFont="1">
      <alignment vertical="center"/>
    </xf>
    <xf numFmtId="176" fontId="46" fillId="0" borderId="0" xfId="3" applyNumberFormat="1" applyFont="1">
      <alignment vertical="center"/>
    </xf>
    <xf numFmtId="38" fontId="46" fillId="0" borderId="0" xfId="3" applyFont="1">
      <alignment vertical="center"/>
    </xf>
    <xf numFmtId="176" fontId="57" fillId="0" borderId="0" xfId="3" applyNumberFormat="1" applyFont="1">
      <alignment vertical="center"/>
    </xf>
    <xf numFmtId="184" fontId="46" fillId="0" borderId="0" xfId="2" applyNumberFormat="1" applyFont="1">
      <alignment vertical="center"/>
    </xf>
    <xf numFmtId="176" fontId="46" fillId="0" borderId="0" xfId="2" applyNumberFormat="1" applyFont="1">
      <alignment vertical="center"/>
    </xf>
    <xf numFmtId="0" fontId="11" fillId="0" borderId="18" xfId="2" applyFont="1" applyBorder="1" applyAlignment="1">
      <alignment horizontal="center" vertical="center"/>
    </xf>
    <xf numFmtId="0" fontId="46" fillId="0" borderId="0" xfId="2" applyFont="1" applyProtection="1">
      <alignment vertical="center"/>
      <protection hidden="1"/>
    </xf>
    <xf numFmtId="0" fontId="59" fillId="0" borderId="0" xfId="2" applyFont="1" applyProtection="1">
      <alignment vertical="center"/>
      <protection locked="0" hidden="1"/>
    </xf>
    <xf numFmtId="38" fontId="59" fillId="0" borderId="0" xfId="1" applyFont="1" applyProtection="1">
      <alignment vertical="center"/>
      <protection locked="0" hidden="1"/>
    </xf>
    <xf numFmtId="0" fontId="46" fillId="0" borderId="18" xfId="2" applyFont="1" applyBorder="1">
      <alignment vertical="center"/>
    </xf>
    <xf numFmtId="0" fontId="45" fillId="0" borderId="0" xfId="2" applyFont="1" applyAlignment="1">
      <alignment horizontal="right" vertical="center"/>
    </xf>
    <xf numFmtId="0" fontId="45" fillId="0" borderId="0" xfId="2" applyFont="1" applyAlignment="1" applyProtection="1">
      <alignment horizontal="right" vertical="center"/>
      <protection hidden="1"/>
    </xf>
    <xf numFmtId="38" fontId="46" fillId="0" borderId="0" xfId="1" applyFont="1" applyAlignment="1">
      <alignment horizontal="left" vertical="center"/>
    </xf>
    <xf numFmtId="176" fontId="59" fillId="0" borderId="0" xfId="2" applyNumberFormat="1" applyFont="1" applyProtection="1">
      <alignment vertical="center"/>
      <protection hidden="1"/>
    </xf>
    <xf numFmtId="176" fontId="59" fillId="0" borderId="0" xfId="2" applyNumberFormat="1" applyFont="1" applyProtection="1">
      <alignment vertical="center"/>
      <protection locked="0" hidden="1"/>
    </xf>
    <xf numFmtId="182" fontId="59" fillId="0" borderId="0" xfId="1" applyNumberFormat="1" applyFont="1" applyProtection="1">
      <alignment vertical="center"/>
      <protection locked="0" hidden="1"/>
    </xf>
    <xf numFmtId="176" fontId="46" fillId="0" borderId="0" xfId="2" applyNumberFormat="1" applyFont="1" applyProtection="1">
      <alignment vertical="center"/>
      <protection hidden="1"/>
    </xf>
    <xf numFmtId="182" fontId="46" fillId="0" borderId="0" xfId="2" applyNumberFormat="1" applyFont="1" applyProtection="1">
      <alignment vertical="center"/>
      <protection hidden="1"/>
    </xf>
    <xf numFmtId="182" fontId="59" fillId="0" borderId="0" xfId="1" applyNumberFormat="1" applyFont="1">
      <alignment vertical="center"/>
    </xf>
    <xf numFmtId="176" fontId="59" fillId="0" borderId="0" xfId="2" applyNumberFormat="1" applyFont="1">
      <alignment vertical="center"/>
    </xf>
    <xf numFmtId="38" fontId="59" fillId="0" borderId="0" xfId="1" applyFont="1">
      <alignment vertical="center"/>
    </xf>
    <xf numFmtId="0" fontId="60" fillId="0" borderId="0" xfId="2" applyFont="1" applyAlignment="1">
      <alignment horizontal="right" vertical="center"/>
    </xf>
    <xf numFmtId="0" fontId="60" fillId="0" borderId="0" xfId="2" applyFont="1">
      <alignment vertical="center"/>
    </xf>
    <xf numFmtId="176" fontId="60" fillId="0" borderId="0" xfId="2" applyNumberFormat="1" applyFont="1" applyAlignment="1">
      <alignment horizontal="right" vertical="center"/>
    </xf>
    <xf numFmtId="0" fontId="46" fillId="0" borderId="0" xfId="2" applyFont="1" applyAlignment="1">
      <alignment horizontal="left" vertical="center"/>
    </xf>
    <xf numFmtId="0" fontId="61" fillId="0" borderId="0" xfId="0" applyFont="1" applyAlignment="1">
      <alignment horizontal="left" vertical="center"/>
    </xf>
    <xf numFmtId="0" fontId="64" fillId="0" borderId="0" xfId="0" applyFont="1" applyAlignment="1">
      <alignment horizontal="left" vertical="center"/>
    </xf>
    <xf numFmtId="179" fontId="47" fillId="0" borderId="54" xfId="2" applyNumberFormat="1" applyFont="1" applyBorder="1" applyAlignment="1">
      <alignment horizontal="center" vertical="center"/>
    </xf>
    <xf numFmtId="0" fontId="47" fillId="0" borderId="56" xfId="2" applyFont="1" applyBorder="1" applyAlignment="1">
      <alignment vertical="center" shrinkToFit="1"/>
    </xf>
    <xf numFmtId="0" fontId="47" fillId="0" borderId="57" xfId="2" applyFont="1" applyBorder="1" applyAlignment="1">
      <alignment vertical="center" shrinkToFit="1"/>
    </xf>
    <xf numFmtId="183" fontId="22" fillId="0" borderId="55" xfId="2" applyNumberFormat="1" applyFont="1" applyBorder="1" applyAlignment="1" applyProtection="1">
      <alignment horizontal="left" vertical="center"/>
      <protection hidden="1"/>
    </xf>
    <xf numFmtId="179" fontId="47" fillId="0" borderId="56" xfId="2" applyNumberFormat="1" applyFont="1" applyBorder="1" applyAlignment="1">
      <alignment horizontal="center" vertical="center"/>
    </xf>
    <xf numFmtId="176" fontId="46" fillId="0" borderId="33" xfId="3" applyNumberFormat="1" applyFont="1" applyBorder="1" applyProtection="1">
      <alignment vertical="center"/>
      <protection locked="0"/>
    </xf>
    <xf numFmtId="176" fontId="46" fillId="0" borderId="52" xfId="3" applyNumberFormat="1" applyFont="1" applyBorder="1" applyProtection="1">
      <alignment vertical="center"/>
      <protection locked="0"/>
    </xf>
    <xf numFmtId="0" fontId="16" fillId="0" borderId="148" xfId="2" applyFont="1" applyBorder="1" applyAlignment="1" applyProtection="1">
      <alignment horizontal="right" vertical="center" wrapText="1"/>
      <protection locked="0"/>
    </xf>
    <xf numFmtId="178" fontId="11" fillId="0" borderId="2" xfId="2" applyNumberFormat="1" applyFont="1" applyBorder="1" applyAlignment="1">
      <alignment vertical="center"/>
    </xf>
    <xf numFmtId="178" fontId="11" fillId="0" borderId="125" xfId="2" applyNumberFormat="1" applyFont="1" applyBorder="1" applyAlignment="1">
      <alignment horizontal="center" vertical="center"/>
    </xf>
    <xf numFmtId="178" fontId="11" fillId="0" borderId="150" xfId="2" applyNumberFormat="1" applyFont="1" applyBorder="1" applyAlignment="1">
      <alignment horizontal="center" vertical="center"/>
    </xf>
    <xf numFmtId="0" fontId="11" fillId="0" borderId="152" xfId="2" applyFont="1" applyBorder="1" applyAlignment="1">
      <alignment horizontal="right" vertical="center"/>
    </xf>
    <xf numFmtId="0" fontId="11" fillId="0" borderId="153" xfId="2" applyFont="1" applyBorder="1" applyAlignment="1" applyProtection="1">
      <alignment vertical="top"/>
      <protection locked="0"/>
    </xf>
    <xf numFmtId="0" fontId="11" fillId="0" borderId="151" xfId="2" applyFont="1" applyBorder="1" applyAlignment="1" applyProtection="1">
      <alignment vertical="center"/>
      <protection locked="0"/>
    </xf>
    <xf numFmtId="186" fontId="46" fillId="0" borderId="19" xfId="3" applyNumberFormat="1" applyFont="1" applyBorder="1" applyProtection="1">
      <alignment vertical="center"/>
      <protection hidden="1"/>
    </xf>
    <xf numFmtId="0" fontId="56" fillId="0" borderId="7" xfId="2" applyFont="1" applyBorder="1" applyAlignment="1">
      <alignment horizontal="right" vertical="center"/>
    </xf>
    <xf numFmtId="0" fontId="56" fillId="0" borderId="12" xfId="2" applyFont="1" applyBorder="1" applyAlignment="1" applyProtection="1">
      <alignment horizontal="right" vertical="center"/>
      <protection locked="0"/>
    </xf>
    <xf numFmtId="0" fontId="11" fillId="0" borderId="154" xfId="2" applyFont="1" applyBorder="1" applyAlignment="1">
      <alignment horizontal="center" vertical="center" shrinkToFit="1"/>
    </xf>
    <xf numFmtId="0" fontId="11" fillId="0" borderId="155" xfId="2" applyFont="1" applyBorder="1" applyAlignment="1">
      <alignment horizontal="center" vertical="center"/>
    </xf>
    <xf numFmtId="176" fontId="22" fillId="0" borderId="11" xfId="2" applyNumberFormat="1" applyFont="1" applyBorder="1" applyAlignment="1" applyProtection="1">
      <alignment horizontal="left" vertical="center"/>
      <protection locked="0"/>
    </xf>
    <xf numFmtId="176" fontId="46" fillId="0" borderId="42" xfId="2" applyNumberFormat="1" applyFont="1" applyBorder="1" applyAlignment="1" applyProtection="1">
      <alignment horizontal="left" vertical="center" shrinkToFit="1"/>
      <protection locked="0"/>
    </xf>
    <xf numFmtId="0" fontId="6" fillId="0" borderId="43" xfId="0" applyFont="1" applyBorder="1" applyAlignment="1">
      <alignment horizontal="left" vertical="center" shrinkToFit="1"/>
    </xf>
    <xf numFmtId="0" fontId="6" fillId="0" borderId="44" xfId="0" applyFont="1" applyBorder="1" applyAlignment="1">
      <alignment horizontal="left" vertical="center" shrinkToFit="1"/>
    </xf>
    <xf numFmtId="176" fontId="22" fillId="0" borderId="46" xfId="2" applyNumberFormat="1" applyFont="1" applyBorder="1" applyAlignment="1" applyProtection="1">
      <alignment horizontal="left" vertical="center"/>
      <protection locked="0"/>
    </xf>
    <xf numFmtId="176" fontId="22" fillId="0" borderId="47" xfId="2" applyNumberFormat="1" applyFont="1" applyBorder="1" applyAlignment="1" applyProtection="1">
      <alignment horizontal="left" vertical="center"/>
      <protection locked="0"/>
    </xf>
    <xf numFmtId="176" fontId="22" fillId="0" borderId="48" xfId="2" applyNumberFormat="1" applyFont="1" applyBorder="1" applyAlignment="1" applyProtection="1">
      <alignment horizontal="left" vertical="center"/>
      <protection locked="0"/>
    </xf>
    <xf numFmtId="176" fontId="46" fillId="0" borderId="49" xfId="2" applyNumberFormat="1" applyFont="1" applyBorder="1" applyAlignment="1" applyProtection="1">
      <alignment horizontal="left" vertical="center" shrinkToFit="1"/>
      <protection locked="0"/>
    </xf>
    <xf numFmtId="0" fontId="6" fillId="0" borderId="50" xfId="0" applyFont="1" applyBorder="1" applyAlignment="1">
      <alignment horizontal="left" vertical="center" shrinkToFit="1"/>
    </xf>
    <xf numFmtId="0" fontId="6" fillId="0" borderId="51" xfId="0" applyFont="1" applyBorder="1" applyAlignment="1">
      <alignment horizontal="left" vertical="center" shrinkToFit="1"/>
    </xf>
    <xf numFmtId="0" fontId="22" fillId="0" borderId="20" xfId="2" applyFont="1" applyBorder="1" applyAlignment="1">
      <alignment horizontal="center" shrinkToFit="1"/>
    </xf>
    <xf numFmtId="0" fontId="22" fillId="0" borderId="21" xfId="2" applyFont="1" applyBorder="1" applyAlignment="1">
      <alignment horizontal="center" shrinkToFit="1"/>
    </xf>
    <xf numFmtId="0" fontId="22" fillId="0" borderId="22" xfId="2" applyFont="1" applyBorder="1" applyAlignment="1">
      <alignment horizontal="center" shrinkToFit="1"/>
    </xf>
    <xf numFmtId="0" fontId="47" fillId="0" borderId="56" xfId="2" applyFont="1" applyBorder="1" applyAlignment="1">
      <alignment horizontal="left" vertical="center" shrinkToFit="1"/>
    </xf>
    <xf numFmtId="0" fontId="47" fillId="0" borderId="57" xfId="2" applyFont="1" applyBorder="1" applyAlignment="1">
      <alignment horizontal="left" vertical="center" shrinkToFit="1"/>
    </xf>
    <xf numFmtId="176" fontId="26" fillId="0" borderId="28" xfId="2" applyNumberFormat="1" applyFont="1" applyBorder="1" applyAlignment="1" applyProtection="1">
      <alignment horizontal="left" vertical="top" wrapText="1"/>
      <protection locked="0"/>
    </xf>
    <xf numFmtId="176" fontId="26" fillId="0" borderId="0" xfId="2" applyNumberFormat="1" applyFont="1" applyAlignment="1" applyProtection="1">
      <alignment horizontal="left" vertical="top" wrapText="1"/>
      <protection locked="0"/>
    </xf>
    <xf numFmtId="176" fontId="26" fillId="0" borderId="29" xfId="2" applyNumberFormat="1" applyFont="1" applyBorder="1" applyAlignment="1" applyProtection="1">
      <alignment horizontal="left" vertical="top" wrapText="1"/>
      <protection locked="0"/>
    </xf>
    <xf numFmtId="176" fontId="26" fillId="0" borderId="37" xfId="2" applyNumberFormat="1" applyFont="1" applyBorder="1" applyAlignment="1" applyProtection="1">
      <alignment horizontal="left" vertical="top" wrapText="1"/>
      <protection locked="0"/>
    </xf>
    <xf numFmtId="176" fontId="26" fillId="0" borderId="38" xfId="2" applyNumberFormat="1" applyFont="1" applyBorder="1" applyAlignment="1" applyProtection="1">
      <alignment horizontal="left" vertical="top" wrapText="1"/>
      <protection locked="0"/>
    </xf>
    <xf numFmtId="176" fontId="26" fillId="0" borderId="39" xfId="2" applyNumberFormat="1" applyFont="1" applyBorder="1" applyAlignment="1" applyProtection="1">
      <alignment horizontal="left" vertical="top" wrapText="1"/>
      <protection locked="0"/>
    </xf>
    <xf numFmtId="176" fontId="46" fillId="0" borderId="30" xfId="2" applyNumberFormat="1" applyFont="1" applyBorder="1" applyAlignment="1" applyProtection="1">
      <alignment horizontal="left" vertical="center" shrinkToFit="1"/>
      <protection locked="0"/>
    </xf>
    <xf numFmtId="176" fontId="46" fillId="0" borderId="31" xfId="2" applyNumberFormat="1" applyFont="1" applyBorder="1" applyAlignment="1" applyProtection="1">
      <alignment horizontal="left" vertical="center" shrinkToFit="1"/>
      <protection locked="0"/>
    </xf>
    <xf numFmtId="176" fontId="46" fillId="0" borderId="32" xfId="2" applyNumberFormat="1" applyFont="1" applyBorder="1" applyAlignment="1" applyProtection="1">
      <alignment horizontal="left" vertical="center" shrinkToFit="1"/>
      <protection locked="0"/>
    </xf>
    <xf numFmtId="176" fontId="46" fillId="0" borderId="34" xfId="2" applyNumberFormat="1" applyFont="1" applyBorder="1" applyAlignment="1" applyProtection="1">
      <alignment horizontal="left" vertical="center" shrinkToFit="1"/>
      <protection locked="0"/>
    </xf>
    <xf numFmtId="176" fontId="46" fillId="0" borderId="35" xfId="2" applyNumberFormat="1" applyFont="1" applyBorder="1" applyAlignment="1" applyProtection="1">
      <alignment horizontal="left" vertical="center" shrinkToFit="1"/>
      <protection locked="0"/>
    </xf>
    <xf numFmtId="176" fontId="46" fillId="0" borderId="36" xfId="2" applyNumberFormat="1" applyFont="1" applyBorder="1" applyAlignment="1" applyProtection="1">
      <alignment horizontal="left" vertical="center" shrinkToFit="1"/>
      <protection locked="0"/>
    </xf>
    <xf numFmtId="0" fontId="6" fillId="0" borderId="35" xfId="0" applyFont="1" applyBorder="1" applyAlignment="1">
      <alignment horizontal="left" vertical="center" shrinkToFit="1"/>
    </xf>
    <xf numFmtId="0" fontId="6" fillId="0" borderId="36" xfId="0" applyFont="1" applyBorder="1" applyAlignment="1">
      <alignment horizontal="left" vertical="center" shrinkToFit="1"/>
    </xf>
    <xf numFmtId="176" fontId="11" fillId="0" borderId="20" xfId="2" applyNumberFormat="1" applyFont="1" applyBorder="1" applyAlignment="1">
      <alignment horizontal="center" shrinkToFit="1"/>
    </xf>
    <xf numFmtId="176" fontId="11" fillId="0" borderId="21" xfId="2" applyNumberFormat="1" applyFont="1" applyBorder="1" applyAlignment="1">
      <alignment horizontal="center" shrinkToFit="1"/>
    </xf>
    <xf numFmtId="176" fontId="11" fillId="0" borderId="22" xfId="2" applyNumberFormat="1" applyFont="1" applyBorder="1" applyAlignment="1">
      <alignment horizontal="center" shrinkToFit="1"/>
    </xf>
    <xf numFmtId="176" fontId="11" fillId="0" borderId="8" xfId="2" applyNumberFormat="1" applyFont="1" applyBorder="1" applyAlignment="1" applyProtection="1">
      <alignment horizontal="left" vertical="top" wrapText="1"/>
      <protection locked="0"/>
    </xf>
    <xf numFmtId="176" fontId="11" fillId="0" borderId="0" xfId="2" applyNumberFormat="1" applyFont="1" applyAlignment="1" applyProtection="1">
      <alignment horizontal="left" vertical="top" wrapText="1"/>
      <protection locked="0"/>
    </xf>
    <xf numFmtId="176" fontId="11" fillId="0" borderId="9" xfId="2" applyNumberFormat="1" applyFont="1" applyBorder="1" applyAlignment="1" applyProtection="1">
      <alignment horizontal="left" vertical="top" wrapText="1"/>
      <protection locked="0"/>
    </xf>
    <xf numFmtId="176" fontId="11" fillId="0" borderId="13" xfId="2" applyNumberFormat="1" applyFont="1" applyBorder="1" applyAlignment="1" applyProtection="1">
      <alignment horizontal="left" vertical="top" wrapText="1"/>
      <protection locked="0"/>
    </xf>
    <xf numFmtId="176" fontId="11" fillId="0" borderId="2" xfId="2" applyNumberFormat="1" applyFont="1" applyBorder="1" applyAlignment="1" applyProtection="1">
      <alignment horizontal="left" vertical="top" wrapText="1"/>
      <protection locked="0"/>
    </xf>
    <xf numFmtId="176" fontId="11" fillId="0" borderId="14" xfId="2" applyNumberFormat="1" applyFont="1" applyBorder="1" applyAlignment="1" applyProtection="1">
      <alignment horizontal="left" vertical="top" wrapText="1"/>
      <protection locked="0"/>
    </xf>
    <xf numFmtId="177" fontId="45" fillId="0" borderId="0" xfId="2" applyNumberFormat="1" applyFont="1" applyAlignment="1">
      <alignment horizontal="left" vertical="center" shrinkToFit="1"/>
    </xf>
    <xf numFmtId="176" fontId="6" fillId="0" borderId="0" xfId="2" applyNumberFormat="1" applyFont="1" applyAlignment="1">
      <alignment horizontal="left" vertical="center" wrapText="1" shrinkToFit="1"/>
    </xf>
    <xf numFmtId="176" fontId="16" fillId="0" borderId="0" xfId="2" applyNumberFormat="1" applyFont="1" applyAlignment="1">
      <alignment horizontal="left" vertical="center"/>
    </xf>
    <xf numFmtId="176" fontId="18" fillId="0" borderId="0" xfId="2" applyNumberFormat="1" applyFont="1" applyAlignment="1">
      <alignment horizontal="left" vertical="center" indent="1"/>
    </xf>
    <xf numFmtId="0" fontId="25" fillId="0" borderId="4" xfId="2" applyFont="1" applyBorder="1" applyAlignment="1">
      <alignment horizontal="left" vertical="center"/>
    </xf>
    <xf numFmtId="176" fontId="22" fillId="0" borderId="55" xfId="2" applyNumberFormat="1" applyFont="1" applyBorder="1" applyAlignment="1" applyProtection="1">
      <alignment horizontal="left" vertical="top" wrapText="1"/>
      <protection locked="0" hidden="1"/>
    </xf>
    <xf numFmtId="176" fontId="22" fillId="0" borderId="56" xfId="2" applyNumberFormat="1" applyFont="1" applyBorder="1" applyAlignment="1" applyProtection="1">
      <alignment horizontal="left" vertical="top" wrapText="1"/>
      <protection locked="0" hidden="1"/>
    </xf>
    <xf numFmtId="176" fontId="22" fillId="0" borderId="57" xfId="2" applyNumberFormat="1" applyFont="1" applyBorder="1" applyAlignment="1" applyProtection="1">
      <alignment horizontal="left" vertical="top" wrapText="1"/>
      <protection locked="0" hidden="1"/>
    </xf>
    <xf numFmtId="0" fontId="22" fillId="0" borderId="55" xfId="2" applyFont="1" applyBorder="1" applyAlignment="1" applyProtection="1">
      <alignment horizontal="center" vertical="center" shrinkToFit="1"/>
      <protection locked="0" hidden="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176" fontId="47" fillId="0" borderId="34" xfId="2" applyNumberFormat="1" applyFont="1" applyBorder="1" applyAlignment="1" applyProtection="1">
      <alignment horizontal="left" vertical="center"/>
      <protection locked="0"/>
    </xf>
    <xf numFmtId="0" fontId="0" fillId="0" borderId="35" xfId="0" applyBorder="1" applyAlignment="1">
      <alignment horizontal="left" vertical="center"/>
    </xf>
    <xf numFmtId="0" fontId="0" fillId="0" borderId="36" xfId="0" applyBorder="1" applyAlignment="1">
      <alignment horizontal="left" vertical="center"/>
    </xf>
    <xf numFmtId="176" fontId="47" fillId="0" borderId="42" xfId="2" applyNumberFormat="1" applyFont="1" applyBorder="1" applyAlignment="1" applyProtection="1">
      <alignment horizontal="left" vertical="center"/>
      <protection locked="0"/>
    </xf>
    <xf numFmtId="0" fontId="0" fillId="0" borderId="43" xfId="0" applyBorder="1" applyAlignment="1">
      <alignment horizontal="left" vertical="center"/>
    </xf>
    <xf numFmtId="0" fontId="0" fillId="0" borderId="44" xfId="0" applyBorder="1" applyAlignment="1">
      <alignment horizontal="left" vertical="center"/>
    </xf>
    <xf numFmtId="176" fontId="47" fillId="0" borderId="49" xfId="2" applyNumberFormat="1" applyFont="1" applyBorder="1" applyAlignment="1" applyProtection="1">
      <alignment horizontal="left" vertical="center"/>
      <protection locked="0"/>
    </xf>
    <xf numFmtId="0" fontId="0" fillId="0" borderId="50" xfId="0" applyBorder="1" applyAlignment="1">
      <alignment horizontal="left" vertical="center"/>
    </xf>
    <xf numFmtId="0" fontId="0" fillId="0" borderId="51" xfId="0" applyBorder="1" applyAlignment="1">
      <alignment horizontal="left" vertical="center"/>
    </xf>
    <xf numFmtId="176" fontId="47" fillId="0" borderId="30" xfId="2" applyNumberFormat="1" applyFont="1" applyBorder="1" applyAlignment="1" applyProtection="1">
      <alignment horizontal="left" vertical="center"/>
      <protection locked="0"/>
    </xf>
    <xf numFmtId="0" fontId="0" fillId="0" borderId="31" xfId="0" applyBorder="1" applyAlignment="1">
      <alignment horizontal="left" vertical="center"/>
    </xf>
    <xf numFmtId="0" fontId="0" fillId="0" borderId="32" xfId="0" applyBorder="1" applyAlignment="1">
      <alignment horizontal="left" vertical="center"/>
    </xf>
    <xf numFmtId="176" fontId="47" fillId="0" borderId="31" xfId="2" applyNumberFormat="1" applyFont="1" applyBorder="1" applyAlignment="1" applyProtection="1">
      <alignment horizontal="left" vertical="center"/>
      <protection locked="0"/>
    </xf>
    <xf numFmtId="176" fontId="47" fillId="0" borderId="32" xfId="2" applyNumberFormat="1" applyFont="1" applyBorder="1" applyAlignment="1" applyProtection="1">
      <alignment horizontal="left" vertical="center"/>
      <protection locked="0"/>
    </xf>
    <xf numFmtId="176" fontId="22" fillId="0" borderId="25" xfId="2" applyNumberFormat="1" applyFont="1"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22" fillId="0" borderId="55" xfId="2" applyFont="1" applyBorder="1" applyAlignment="1" applyProtection="1">
      <alignment horizontal="left" vertical="center" shrinkToFit="1"/>
      <protection hidden="1"/>
    </xf>
    <xf numFmtId="0" fontId="22" fillId="0" borderId="56" xfId="2" applyFont="1" applyBorder="1" applyAlignment="1" applyProtection="1">
      <alignment horizontal="left" vertical="center" shrinkToFit="1"/>
      <protection hidden="1"/>
    </xf>
    <xf numFmtId="0" fontId="22" fillId="0" borderId="57" xfId="2" applyFont="1" applyBorder="1" applyAlignment="1" applyProtection="1">
      <alignment horizontal="left" vertical="center" shrinkToFit="1"/>
      <protection hidden="1"/>
    </xf>
    <xf numFmtId="0" fontId="47" fillId="0" borderId="34" xfId="2" applyFont="1" applyBorder="1" applyAlignment="1" applyProtection="1">
      <alignment horizontal="left" vertical="center"/>
      <protection locked="0"/>
    </xf>
    <xf numFmtId="0" fontId="47" fillId="0" borderId="35" xfId="2" applyFont="1" applyBorder="1" applyAlignment="1" applyProtection="1">
      <alignment horizontal="left" vertical="center"/>
      <protection locked="0"/>
    </xf>
    <xf numFmtId="0" fontId="47" fillId="0" borderId="36" xfId="2" applyFont="1" applyBorder="1" applyAlignment="1" applyProtection="1">
      <alignment horizontal="left" vertical="center"/>
      <protection locked="0"/>
    </xf>
    <xf numFmtId="0" fontId="47" fillId="0" borderId="49" xfId="2" applyFont="1" applyBorder="1" applyAlignment="1" applyProtection="1">
      <alignment horizontal="left" vertical="center"/>
      <protection locked="0"/>
    </xf>
    <xf numFmtId="0" fontId="47" fillId="0" borderId="50" xfId="2" applyFont="1" applyBorder="1" applyAlignment="1" applyProtection="1">
      <alignment horizontal="left" vertical="center"/>
      <protection locked="0"/>
    </xf>
    <xf numFmtId="0" fontId="47" fillId="0" borderId="51" xfId="2" applyFont="1" applyBorder="1" applyAlignment="1" applyProtection="1">
      <alignment horizontal="left" vertical="center"/>
      <protection locked="0"/>
    </xf>
    <xf numFmtId="0" fontId="47" fillId="0" borderId="30" xfId="2" applyFont="1" applyBorder="1" applyAlignment="1" applyProtection="1">
      <alignment horizontal="left" vertical="center"/>
      <protection locked="0"/>
    </xf>
    <xf numFmtId="0" fontId="47" fillId="0" borderId="31" xfId="2" applyFont="1" applyBorder="1" applyAlignment="1" applyProtection="1">
      <alignment horizontal="left" vertical="center"/>
      <protection locked="0"/>
    </xf>
    <xf numFmtId="0" fontId="47" fillId="0" borderId="32" xfId="2" applyFont="1" applyBorder="1" applyAlignment="1" applyProtection="1">
      <alignment horizontal="left" vertical="center"/>
      <protection locked="0"/>
    </xf>
    <xf numFmtId="0" fontId="69" fillId="0" borderId="0" xfId="2" applyFont="1" applyAlignment="1">
      <alignment horizontal="left" vertical="center"/>
    </xf>
    <xf numFmtId="0" fontId="70" fillId="0" borderId="0" xfId="2" applyFont="1" applyAlignment="1">
      <alignment horizontal="left" vertical="center"/>
    </xf>
    <xf numFmtId="0" fontId="70" fillId="0" borderId="0" xfId="2" applyFont="1" applyAlignment="1">
      <alignment horizontal="left" vertical="top" wrapText="1"/>
    </xf>
    <xf numFmtId="0" fontId="70" fillId="0" borderId="0" xfId="2" applyFont="1" applyAlignment="1">
      <alignment horizontal="left" vertical="top"/>
    </xf>
    <xf numFmtId="0" fontId="22" fillId="0" borderId="47" xfId="2" applyFont="1" applyBorder="1" applyAlignment="1" applyProtection="1">
      <alignment horizontal="left" vertical="center"/>
      <protection locked="0"/>
    </xf>
    <xf numFmtId="0" fontId="22" fillId="0" borderId="48" xfId="2" applyFont="1" applyBorder="1" applyAlignment="1" applyProtection="1">
      <alignment horizontal="left" vertical="center"/>
      <protection locked="0"/>
    </xf>
    <xf numFmtId="0" fontId="11" fillId="0" borderId="20" xfId="2" applyFont="1" applyBorder="1" applyAlignment="1">
      <alignment horizontal="center" shrinkToFit="1"/>
    </xf>
    <xf numFmtId="0" fontId="11" fillId="0" borderId="21" xfId="2" applyFont="1" applyBorder="1" applyAlignment="1">
      <alignment horizontal="center" shrinkToFit="1"/>
    </xf>
    <xf numFmtId="0" fontId="11" fillId="0" borderId="22" xfId="2" applyFont="1" applyBorder="1" applyAlignment="1">
      <alignment horizontal="center" shrinkToFit="1"/>
    </xf>
    <xf numFmtId="0" fontId="26" fillId="0" borderId="28" xfId="2" applyFont="1" applyBorder="1" applyAlignment="1" applyProtection="1">
      <alignment horizontal="left" vertical="top" wrapText="1"/>
      <protection locked="0"/>
    </xf>
    <xf numFmtId="0" fontId="26" fillId="0" borderId="0" xfId="2" applyFont="1" applyAlignment="1" applyProtection="1">
      <alignment horizontal="left" vertical="top" wrapText="1"/>
      <protection locked="0"/>
    </xf>
    <xf numFmtId="0" fontId="26" fillId="0" borderId="29" xfId="2" applyFont="1" applyBorder="1" applyAlignment="1" applyProtection="1">
      <alignment horizontal="left" vertical="top" wrapText="1"/>
      <protection locked="0"/>
    </xf>
    <xf numFmtId="0" fontId="26" fillId="0" borderId="37" xfId="2" applyFont="1" applyBorder="1" applyAlignment="1" applyProtection="1">
      <alignment horizontal="left" vertical="top" wrapText="1"/>
      <protection locked="0"/>
    </xf>
    <xf numFmtId="0" fontId="26" fillId="0" borderId="38" xfId="2" applyFont="1" applyBorder="1" applyAlignment="1" applyProtection="1">
      <alignment horizontal="left" vertical="top" wrapText="1"/>
      <protection locked="0"/>
    </xf>
    <xf numFmtId="0" fontId="26" fillId="0" borderId="39" xfId="2" applyFont="1" applyBorder="1" applyAlignment="1" applyProtection="1">
      <alignment horizontal="left" vertical="top" wrapText="1"/>
      <protection locked="0"/>
    </xf>
    <xf numFmtId="0" fontId="22" fillId="0" borderId="11" xfId="2" applyFont="1" applyBorder="1" applyAlignment="1" applyProtection="1">
      <alignment horizontal="left" vertical="center"/>
      <protection locked="0"/>
    </xf>
    <xf numFmtId="178" fontId="22" fillId="0" borderId="10" xfId="2" applyNumberFormat="1" applyFont="1" applyBorder="1" applyAlignment="1">
      <alignment horizontal="center" vertical="center" shrinkToFit="1"/>
    </xf>
    <xf numFmtId="178" fontId="22" fillId="0" borderId="11" xfId="2" applyNumberFormat="1" applyFont="1" applyBorder="1" applyAlignment="1">
      <alignment horizontal="center" vertical="center" shrinkToFit="1"/>
    </xf>
    <xf numFmtId="178" fontId="22" fillId="0" borderId="144" xfId="2" applyNumberFormat="1" applyFont="1" applyBorder="1" applyAlignment="1">
      <alignment horizontal="center" vertical="center" shrinkToFit="1"/>
    </xf>
    <xf numFmtId="176" fontId="22" fillId="0" borderId="55" xfId="2" applyNumberFormat="1" applyFont="1" applyBorder="1" applyAlignment="1" applyProtection="1">
      <alignment horizontal="left" vertical="top" wrapText="1"/>
      <protection hidden="1"/>
    </xf>
    <xf numFmtId="176" fontId="22" fillId="0" borderId="56" xfId="2" applyNumberFormat="1" applyFont="1" applyBorder="1" applyAlignment="1" applyProtection="1">
      <alignment horizontal="left" vertical="top" wrapText="1"/>
      <protection hidden="1"/>
    </xf>
    <xf numFmtId="176" fontId="22" fillId="0" borderId="57" xfId="2" applyNumberFormat="1" applyFont="1" applyBorder="1" applyAlignment="1" applyProtection="1">
      <alignment horizontal="left" vertical="top" wrapText="1"/>
      <protection hidden="1"/>
    </xf>
    <xf numFmtId="0" fontId="22" fillId="0" borderId="55" xfId="2" applyFont="1" applyBorder="1" applyAlignment="1">
      <alignment horizontal="center" vertical="center"/>
    </xf>
    <xf numFmtId="0" fontId="22" fillId="0" borderId="56" xfId="2" applyFont="1" applyBorder="1" applyAlignment="1">
      <alignment horizontal="center" vertical="center"/>
    </xf>
    <xf numFmtId="0" fontId="22" fillId="0" borderId="57" xfId="2" applyFont="1" applyBorder="1" applyAlignment="1">
      <alignment horizontal="center" vertical="center"/>
    </xf>
    <xf numFmtId="0" fontId="29" fillId="0" borderId="0" xfId="2" applyFont="1" applyAlignment="1">
      <alignment horizontal="left" vertical="center" wrapText="1"/>
    </xf>
    <xf numFmtId="178" fontId="22" fillId="0" borderId="59" xfId="2" applyNumberFormat="1" applyFont="1" applyBorder="1" applyAlignment="1" applyProtection="1">
      <alignment horizontal="center" vertical="center"/>
      <protection locked="0"/>
    </xf>
    <xf numFmtId="178" fontId="22" fillId="0" borderId="60" xfId="2" applyNumberFormat="1" applyFont="1" applyBorder="1" applyAlignment="1" applyProtection="1">
      <alignment horizontal="center" vertical="center"/>
      <protection locked="0"/>
    </xf>
    <xf numFmtId="178" fontId="22" fillId="0" borderId="61" xfId="2" applyNumberFormat="1" applyFont="1" applyBorder="1" applyAlignment="1" applyProtection="1">
      <alignment horizontal="center" vertical="center"/>
      <protection locked="0"/>
    </xf>
    <xf numFmtId="0" fontId="22" fillId="0" borderId="63" xfId="2" applyFont="1" applyBorder="1" applyAlignment="1" applyProtection="1">
      <alignment horizontal="left" vertical="center"/>
      <protection locked="0"/>
    </xf>
    <xf numFmtId="0" fontId="22" fillId="0" borderId="60" xfId="2" applyFont="1" applyBorder="1" applyAlignment="1" applyProtection="1">
      <alignment horizontal="left" vertical="center"/>
      <protection locked="0"/>
    </xf>
    <xf numFmtId="0" fontId="22" fillId="0" borderId="64" xfId="2" applyFont="1" applyBorder="1" applyAlignment="1" applyProtection="1">
      <alignment horizontal="left" vertical="center"/>
      <protection locked="0"/>
    </xf>
    <xf numFmtId="0" fontId="11" fillId="0" borderId="67" xfId="2" applyFont="1" applyBorder="1" applyAlignment="1" applyProtection="1">
      <alignment horizontal="left" vertical="center"/>
      <protection locked="0"/>
    </xf>
    <xf numFmtId="0" fontId="11" fillId="0" borderId="68" xfId="2" applyFont="1" applyBorder="1" applyAlignment="1" applyProtection="1">
      <alignment horizontal="left" vertical="center"/>
      <protection locked="0"/>
    </xf>
    <xf numFmtId="0" fontId="22" fillId="0" borderId="18" xfId="2" applyFont="1" applyBorder="1" applyAlignment="1" applyProtection="1">
      <alignment horizontal="left" vertical="center" shrinkToFit="1"/>
      <protection locked="0"/>
    </xf>
    <xf numFmtId="0" fontId="22" fillId="0" borderId="70" xfId="2" applyFont="1" applyBorder="1" applyAlignment="1" applyProtection="1">
      <alignment horizontal="left" vertical="center" shrinkToFit="1"/>
      <protection locked="0"/>
    </xf>
    <xf numFmtId="0" fontId="11" fillId="0" borderId="72" xfId="2" applyFont="1" applyBorder="1" applyAlignment="1" applyProtection="1">
      <alignment horizontal="left" vertical="center"/>
      <protection locked="0"/>
    </xf>
    <xf numFmtId="0" fontId="11" fillId="0" borderId="73" xfId="2" applyFont="1" applyBorder="1" applyAlignment="1" applyProtection="1">
      <alignment horizontal="left" vertical="center"/>
      <protection locked="0"/>
    </xf>
    <xf numFmtId="0" fontId="11" fillId="0" borderId="74" xfId="2" applyFont="1" applyBorder="1" applyAlignment="1" applyProtection="1">
      <alignment horizontal="left" vertical="center"/>
      <protection locked="0"/>
    </xf>
    <xf numFmtId="0" fontId="11" fillId="0" borderId="77" xfId="2" applyFont="1" applyBorder="1" applyAlignment="1" applyProtection="1">
      <alignment horizontal="left" vertical="center"/>
      <protection locked="0"/>
    </xf>
    <xf numFmtId="0" fontId="0" fillId="0" borderId="79" xfId="2" applyFont="1" applyBorder="1" applyAlignment="1" applyProtection="1">
      <alignment horizontal="left" vertical="center" shrinkToFit="1"/>
      <protection locked="0"/>
    </xf>
    <xf numFmtId="0" fontId="6" fillId="0" borderId="80" xfId="2" applyFont="1" applyBorder="1" applyAlignment="1" applyProtection="1">
      <alignment horizontal="left" vertical="center" shrinkToFit="1"/>
      <protection locked="0"/>
    </xf>
    <xf numFmtId="0" fontId="6" fillId="0" borderId="81" xfId="2" applyFont="1" applyBorder="1" applyAlignment="1" applyProtection="1">
      <alignment horizontal="left" vertical="center" shrinkToFit="1"/>
      <protection locked="0"/>
    </xf>
    <xf numFmtId="0" fontId="0" fillId="0" borderId="85" xfId="2" applyFont="1" applyBorder="1" applyAlignment="1" applyProtection="1">
      <alignment horizontal="left" vertical="center" shrinkToFit="1"/>
      <protection locked="0"/>
    </xf>
    <xf numFmtId="0" fontId="6" fillId="0" borderId="86" xfId="2" applyFont="1" applyBorder="1" applyAlignment="1" applyProtection="1">
      <alignment horizontal="left" vertical="center" shrinkToFit="1"/>
      <protection locked="0"/>
    </xf>
    <xf numFmtId="0" fontId="11" fillId="0" borderId="88" xfId="2" applyFont="1" applyBorder="1" applyAlignment="1" applyProtection="1">
      <alignment horizontal="left" vertical="center"/>
      <protection locked="0"/>
    </xf>
    <xf numFmtId="0" fontId="11" fillId="0" borderId="89" xfId="2" applyFont="1" applyBorder="1" applyAlignment="1" applyProtection="1">
      <alignment horizontal="left" vertical="center"/>
      <protection locked="0"/>
    </xf>
    <xf numFmtId="0" fontId="11" fillId="0" borderId="90" xfId="2" applyFont="1" applyBorder="1" applyAlignment="1" applyProtection="1">
      <alignment horizontal="left" vertical="center"/>
      <protection locked="0"/>
    </xf>
    <xf numFmtId="0" fontId="11" fillId="0" borderId="92" xfId="2" applyFont="1" applyBorder="1" applyAlignment="1" applyProtection="1">
      <alignment horizontal="left" vertical="center" wrapText="1"/>
      <protection locked="0"/>
    </xf>
    <xf numFmtId="0" fontId="11" fillId="0" borderId="93" xfId="2" applyFont="1" applyBorder="1" applyAlignment="1" applyProtection="1">
      <alignment horizontal="left" vertical="center" wrapText="1"/>
      <protection locked="0"/>
    </xf>
    <xf numFmtId="0" fontId="11" fillId="0" borderId="94" xfId="2" applyFont="1" applyBorder="1" applyAlignment="1" applyProtection="1">
      <alignment horizontal="left" vertical="center" wrapText="1"/>
      <protection locked="0"/>
    </xf>
    <xf numFmtId="0" fontId="22" fillId="0" borderId="4" xfId="2" applyFont="1" applyBorder="1" applyAlignment="1">
      <alignment horizontal="center" vertical="center" shrinkToFit="1"/>
    </xf>
    <xf numFmtId="0" fontId="11" fillId="0" borderId="8" xfId="2" applyFont="1" applyBorder="1" applyAlignment="1" applyProtection="1">
      <alignment horizontal="left" vertical="top" wrapText="1"/>
      <protection locked="0"/>
    </xf>
    <xf numFmtId="0" fontId="11" fillId="0" borderId="0" xfId="2" applyFont="1" applyAlignment="1" applyProtection="1">
      <alignment horizontal="left" vertical="top" wrapText="1"/>
      <protection locked="0"/>
    </xf>
    <xf numFmtId="0" fontId="11" fillId="0" borderId="9" xfId="2" applyFont="1" applyBorder="1" applyAlignment="1" applyProtection="1">
      <alignment horizontal="left" vertical="top" wrapText="1"/>
      <protection locked="0"/>
    </xf>
    <xf numFmtId="0" fontId="11" fillId="0" borderId="13" xfId="2" applyFont="1" applyBorder="1" applyAlignment="1" applyProtection="1">
      <alignment horizontal="left" vertical="top" wrapText="1"/>
      <protection locked="0"/>
    </xf>
    <xf numFmtId="0" fontId="11" fillId="0" borderId="2" xfId="2" applyFont="1" applyBorder="1" applyAlignment="1" applyProtection="1">
      <alignment horizontal="left" vertical="top" wrapText="1"/>
      <protection locked="0"/>
    </xf>
    <xf numFmtId="0" fontId="11" fillId="0" borderId="14" xfId="2" applyFont="1" applyBorder="1" applyAlignment="1" applyProtection="1">
      <alignment horizontal="left" vertical="top" wrapText="1"/>
      <protection locked="0"/>
    </xf>
    <xf numFmtId="0" fontId="22" fillId="0" borderId="11" xfId="2" quotePrefix="1" applyFont="1" applyBorder="1" applyAlignment="1" applyProtection="1">
      <alignment horizontal="left" vertical="center"/>
      <protection locked="0"/>
    </xf>
    <xf numFmtId="0" fontId="22" fillId="0" borderId="10" xfId="2" applyFont="1" applyBorder="1" applyAlignment="1">
      <alignment horizontal="center" vertical="center" shrinkToFit="1"/>
    </xf>
    <xf numFmtId="0" fontId="22" fillId="0" borderId="11" xfId="2" applyFont="1" applyBorder="1" applyAlignment="1">
      <alignment horizontal="center" vertical="center" shrinkToFit="1"/>
    </xf>
    <xf numFmtId="0" fontId="22" fillId="0" borderId="144" xfId="2" applyFont="1" applyBorder="1" applyAlignment="1">
      <alignment horizontal="center" vertical="center" shrinkToFit="1"/>
    </xf>
    <xf numFmtId="178" fontId="22" fillId="0" borderId="145" xfId="2" applyNumberFormat="1" applyFont="1" applyBorder="1" applyAlignment="1">
      <alignment horizontal="center" vertical="center" shrinkToFit="1"/>
    </xf>
    <xf numFmtId="178" fontId="22" fillId="0" borderId="146" xfId="2" applyNumberFormat="1" applyFont="1" applyBorder="1" applyAlignment="1">
      <alignment horizontal="center" vertical="center" shrinkToFit="1"/>
    </xf>
    <xf numFmtId="178" fontId="22" fillId="0" borderId="147" xfId="2" applyNumberFormat="1" applyFont="1" applyBorder="1" applyAlignment="1">
      <alignment horizontal="center" vertical="center" shrinkToFit="1"/>
    </xf>
    <xf numFmtId="0" fontId="63" fillId="0" borderId="0" xfId="0" applyFont="1" applyAlignment="1">
      <alignment horizontal="center" vertical="top" shrinkToFit="1"/>
    </xf>
    <xf numFmtId="0" fontId="47" fillId="0" borderId="42" xfId="2" applyFont="1" applyBorder="1" applyAlignment="1" applyProtection="1">
      <alignment horizontal="left" vertical="center"/>
      <protection locked="0"/>
    </xf>
    <xf numFmtId="0" fontId="47" fillId="0" borderId="43" xfId="2" applyFont="1" applyBorder="1" applyAlignment="1" applyProtection="1">
      <alignment horizontal="left" vertical="center"/>
      <protection locked="0"/>
    </xf>
    <xf numFmtId="0" fontId="47" fillId="0" borderId="44" xfId="2" applyFont="1" applyBorder="1" applyAlignment="1" applyProtection="1">
      <alignment horizontal="left" vertical="center"/>
      <protection locked="0"/>
    </xf>
    <xf numFmtId="0" fontId="11" fillId="0" borderId="0" xfId="2" applyFont="1" applyAlignment="1">
      <alignment horizontal="left" vertical="top" wrapText="1"/>
    </xf>
    <xf numFmtId="0" fontId="11" fillId="0" borderId="0" xfId="2" applyFont="1" applyAlignment="1">
      <alignment horizontal="left" vertical="top"/>
    </xf>
    <xf numFmtId="0" fontId="11" fillId="0" borderId="0" xfId="2" applyFont="1" applyAlignment="1">
      <alignment horizontal="left" vertical="center"/>
    </xf>
    <xf numFmtId="0" fontId="27" fillId="0" borderId="0" xfId="2" applyFont="1" applyAlignment="1">
      <alignment horizontal="left" vertical="center"/>
    </xf>
    <xf numFmtId="178" fontId="22" fillId="0" borderId="10" xfId="2" applyNumberFormat="1" applyFont="1" applyBorder="1" applyAlignment="1">
      <alignment horizontal="distributed" vertical="center" shrinkToFit="1"/>
    </xf>
    <xf numFmtId="178" fontId="22" fillId="0" borderId="11" xfId="2" applyNumberFormat="1" applyFont="1" applyBorder="1" applyAlignment="1">
      <alignment horizontal="distributed" vertical="center" shrinkToFit="1"/>
    </xf>
    <xf numFmtId="178" fontId="22" fillId="0" borderId="144" xfId="2" applyNumberFormat="1" applyFont="1" applyBorder="1" applyAlignment="1">
      <alignment horizontal="distributed" vertical="center" shrinkToFit="1"/>
    </xf>
    <xf numFmtId="178" fontId="11" fillId="0" borderId="145" xfId="2" applyNumberFormat="1" applyFont="1" applyBorder="1" applyAlignment="1">
      <alignment horizontal="distributed" vertical="center" shrinkToFit="1"/>
    </xf>
    <xf numFmtId="178" fontId="11" fillId="0" borderId="146" xfId="2" applyNumberFormat="1" applyFont="1" applyBorder="1" applyAlignment="1">
      <alignment horizontal="distributed" vertical="center" shrinkToFit="1"/>
    </xf>
    <xf numFmtId="178" fontId="11" fillId="0" borderId="147" xfId="2" applyNumberFormat="1" applyFont="1" applyBorder="1" applyAlignment="1">
      <alignment horizontal="distributed" vertical="center" shrinkToFit="1"/>
    </xf>
    <xf numFmtId="0" fontId="22" fillId="0" borderId="10" xfId="2" applyFont="1" applyBorder="1" applyAlignment="1">
      <alignment horizontal="distributed" vertical="center" shrinkToFit="1"/>
    </xf>
    <xf numFmtId="0" fontId="22" fillId="0" borderId="11" xfId="2" applyFont="1" applyBorder="1" applyAlignment="1">
      <alignment horizontal="distributed" vertical="center" shrinkToFit="1"/>
    </xf>
    <xf numFmtId="0" fontId="22" fillId="0" borderId="144" xfId="2" applyFont="1" applyBorder="1" applyAlignment="1">
      <alignment horizontal="distributed" vertical="center" shrinkToFit="1"/>
    </xf>
    <xf numFmtId="0" fontId="16" fillId="0" borderId="149" xfId="2" applyFont="1" applyBorder="1" applyAlignment="1" applyProtection="1">
      <alignment horizontal="center" vertical="center" wrapText="1"/>
      <protection locked="0"/>
    </xf>
    <xf numFmtId="0" fontId="16" fillId="0" borderId="127" xfId="2" applyFont="1" applyBorder="1" applyAlignment="1" applyProtection="1">
      <alignment horizontal="center" vertical="center" wrapText="1"/>
      <protection locked="0"/>
    </xf>
    <xf numFmtId="0" fontId="68" fillId="0" borderId="92" xfId="7" applyBorder="1" applyAlignment="1" applyProtection="1">
      <alignment horizontal="left" vertical="center" wrapText="1"/>
      <protection locked="0"/>
    </xf>
    <xf numFmtId="0" fontId="25" fillId="0" borderId="4" xfId="2" applyFont="1" applyBorder="1" applyAlignment="1">
      <alignment horizontal="left" vertical="center" shrinkToFit="1"/>
    </xf>
    <xf numFmtId="0" fontId="58" fillId="0" borderId="0" xfId="2" applyFont="1" applyAlignment="1">
      <alignment horizontal="left" vertical="center" wrapText="1"/>
    </xf>
    <xf numFmtId="0" fontId="6" fillId="0" borderId="98" xfId="4" applyBorder="1" applyAlignment="1">
      <alignment horizontal="center"/>
    </xf>
    <xf numFmtId="0" fontId="6" fillId="0" borderId="115" xfId="4" applyBorder="1" applyAlignment="1">
      <alignment horizontal="center"/>
    </xf>
    <xf numFmtId="0" fontId="39" fillId="7" borderId="139" xfId="5" applyFont="1" applyFill="1" applyBorder="1" applyAlignment="1">
      <alignment horizontal="center" vertical="center"/>
    </xf>
    <xf numFmtId="0" fontId="39" fillId="7" borderId="140" xfId="5" applyFont="1" applyFill="1" applyBorder="1" applyAlignment="1">
      <alignment horizontal="center" vertical="center"/>
    </xf>
    <xf numFmtId="0" fontId="24" fillId="0" borderId="141" xfId="5" applyFont="1" applyBorder="1" applyAlignment="1">
      <alignment horizontal="center" vertical="center" wrapText="1"/>
    </xf>
    <xf numFmtId="0" fontId="24" fillId="0" borderId="140" xfId="5" applyFont="1" applyBorder="1" applyAlignment="1">
      <alignment horizontal="center" vertical="center" wrapText="1"/>
    </xf>
    <xf numFmtId="38" fontId="4" fillId="0" borderId="142" xfId="6" applyFont="1" applyBorder="1" applyAlignment="1">
      <alignment horizontal="right" vertical="center"/>
    </xf>
    <xf numFmtId="0" fontId="40" fillId="0" borderId="142" xfId="5" applyFont="1" applyBorder="1" applyAlignment="1">
      <alignment horizontal="center" vertical="center"/>
    </xf>
    <xf numFmtId="0" fontId="40" fillId="0" borderId="143" xfId="5" applyFont="1" applyBorder="1" applyAlignment="1">
      <alignment horizontal="center" vertical="center"/>
    </xf>
    <xf numFmtId="0" fontId="39" fillId="7" borderId="128" xfId="5" applyFont="1" applyFill="1" applyBorder="1" applyAlignment="1">
      <alignment horizontal="center" vertical="center"/>
    </xf>
    <xf numFmtId="0" fontId="39" fillId="7" borderId="131" xfId="5" applyFont="1" applyFill="1" applyBorder="1" applyAlignment="1">
      <alignment horizontal="center" vertical="center"/>
    </xf>
    <xf numFmtId="0" fontId="40" fillId="3" borderId="132" xfId="5" applyFont="1" applyFill="1" applyBorder="1" applyAlignment="1">
      <alignment horizontal="center" vertical="center"/>
    </xf>
    <xf numFmtId="0" fontId="40" fillId="3" borderId="133" xfId="5" applyFont="1" applyFill="1" applyBorder="1" applyAlignment="1">
      <alignment horizontal="center" vertical="center"/>
    </xf>
    <xf numFmtId="0" fontId="39" fillId="7" borderId="3" xfId="5" applyFont="1" applyFill="1" applyBorder="1" applyAlignment="1">
      <alignment horizontal="center" vertical="center"/>
    </xf>
    <xf numFmtId="0" fontId="39" fillId="7" borderId="103" xfId="5" applyFont="1" applyFill="1" applyBorder="1" applyAlignment="1">
      <alignment horizontal="center" vertical="center"/>
    </xf>
    <xf numFmtId="0" fontId="39" fillId="7" borderId="8" xfId="5" applyFont="1" applyFill="1" applyBorder="1" applyAlignment="1">
      <alignment horizontal="center" vertical="center"/>
    </xf>
    <xf numFmtId="0" fontId="39" fillId="7" borderId="137" xfId="5" applyFont="1" applyFill="1" applyBorder="1" applyAlignment="1">
      <alignment horizontal="center" vertical="center"/>
    </xf>
    <xf numFmtId="0" fontId="4" fillId="0" borderId="4" xfId="5" applyFont="1" applyBorder="1" applyAlignment="1">
      <alignment horizontal="center" vertical="center" wrapText="1"/>
    </xf>
    <xf numFmtId="0" fontId="4" fillId="0" borderId="103" xfId="5" applyFont="1" applyBorder="1" applyAlignment="1">
      <alignment horizontal="center" vertical="center" wrapText="1"/>
    </xf>
    <xf numFmtId="0" fontId="4" fillId="0" borderId="0" xfId="5" applyFont="1" applyAlignment="1">
      <alignment horizontal="center" vertical="center" wrapText="1"/>
    </xf>
    <xf numFmtId="0" fontId="4" fillId="0" borderId="137" xfId="5" applyFont="1" applyBorder="1" applyAlignment="1">
      <alignment horizontal="center" vertical="center" wrapText="1"/>
    </xf>
    <xf numFmtId="0" fontId="6" fillId="0" borderId="134" xfId="4" applyBorder="1" applyAlignment="1">
      <alignment horizontal="center"/>
    </xf>
    <xf numFmtId="38" fontId="4" fillId="0" borderId="135" xfId="6" applyFont="1" applyBorder="1" applyAlignment="1">
      <alignment horizontal="center" vertical="center"/>
    </xf>
    <xf numFmtId="38" fontId="4" fillId="0" borderId="103" xfId="6" applyFont="1" applyBorder="1" applyAlignment="1">
      <alignment horizontal="center" vertical="center"/>
    </xf>
    <xf numFmtId="38" fontId="4" fillId="0" borderId="138" xfId="6" applyFont="1" applyBorder="1" applyAlignment="1">
      <alignment horizontal="center" vertical="center"/>
    </xf>
    <xf numFmtId="38" fontId="4" fillId="0" borderId="137" xfId="6" applyFont="1" applyBorder="1" applyAlignment="1">
      <alignment horizontal="center" vertical="center"/>
    </xf>
    <xf numFmtId="0" fontId="26" fillId="0" borderId="135" xfId="5" applyFont="1" applyBorder="1" applyAlignment="1">
      <alignment horizontal="center" vertical="center" wrapText="1"/>
    </xf>
    <xf numFmtId="0" fontId="26" fillId="0" borderId="136" xfId="5" applyFont="1" applyBorder="1" applyAlignment="1">
      <alignment horizontal="center" vertical="center" wrapText="1"/>
    </xf>
    <xf numFmtId="0" fontId="26" fillId="0" borderId="138" xfId="5" applyFont="1" applyBorder="1" applyAlignment="1">
      <alignment horizontal="center" vertical="center" wrapText="1"/>
    </xf>
    <xf numFmtId="0" fontId="26" fillId="0" borderId="9" xfId="5" applyFont="1" applyBorder="1" applyAlignment="1">
      <alignment horizontal="center" vertical="center" wrapText="1"/>
    </xf>
    <xf numFmtId="0" fontId="4" fillId="0" borderId="0" xfId="5" applyFont="1" applyAlignment="1">
      <alignment horizontal="center" vertical="center"/>
    </xf>
    <xf numFmtId="0" fontId="42" fillId="3" borderId="123" xfId="5" applyFont="1" applyFill="1" applyBorder="1" applyAlignment="1">
      <alignment horizontal="center" vertical="center"/>
    </xf>
    <xf numFmtId="0" fontId="42" fillId="3" borderId="124" xfId="5" applyFont="1" applyFill="1" applyBorder="1" applyAlignment="1">
      <alignment horizontal="center" vertical="center"/>
    </xf>
    <xf numFmtId="38" fontId="24" fillId="3" borderId="125" xfId="5" applyNumberFormat="1" applyFont="1" applyFill="1" applyBorder="1" applyAlignment="1">
      <alignment horizontal="center" vertical="center"/>
    </xf>
    <xf numFmtId="38" fontId="24" fillId="3" borderId="126" xfId="5" applyNumberFormat="1" applyFont="1" applyFill="1" applyBorder="1" applyAlignment="1">
      <alignment horizontal="center" vertical="center"/>
    </xf>
    <xf numFmtId="38" fontId="24" fillId="3" borderId="127" xfId="5" applyNumberFormat="1" applyFont="1" applyFill="1" applyBorder="1" applyAlignment="1">
      <alignment horizontal="center" vertical="center"/>
    </xf>
    <xf numFmtId="0" fontId="6" fillId="0" borderId="0" xfId="4" applyAlignment="1">
      <alignment horizontal="center"/>
    </xf>
    <xf numFmtId="0" fontId="44" fillId="0" borderId="128" xfId="5" applyFont="1" applyBorder="1" applyAlignment="1">
      <alignment horizontal="center" vertical="center"/>
    </xf>
    <xf numFmtId="0" fontId="44" fillId="0" borderId="129" xfId="5" applyFont="1" applyBorder="1" applyAlignment="1">
      <alignment horizontal="center" vertical="center"/>
    </xf>
    <xf numFmtId="0" fontId="44" fillId="0" borderId="130" xfId="5" applyFont="1" applyBorder="1" applyAlignment="1">
      <alignment horizontal="center" vertical="center"/>
    </xf>
    <xf numFmtId="31" fontId="6" fillId="0" borderId="0" xfId="5" applyNumberFormat="1" applyAlignment="1">
      <alignment horizontal="center" vertical="center"/>
    </xf>
    <xf numFmtId="0" fontId="42" fillId="3" borderId="120" xfId="5" applyFont="1" applyFill="1" applyBorder="1" applyAlignment="1">
      <alignment horizontal="center" vertical="center"/>
    </xf>
    <xf numFmtId="0" fontId="42" fillId="3" borderId="114" xfId="5" applyFont="1" applyFill="1" applyBorder="1" applyAlignment="1">
      <alignment horizontal="center" vertical="center"/>
    </xf>
    <xf numFmtId="38" fontId="24" fillId="3" borderId="121" xfId="5" applyNumberFormat="1" applyFont="1" applyFill="1" applyBorder="1" applyAlignment="1">
      <alignment horizontal="center" vertical="center"/>
    </xf>
    <xf numFmtId="38" fontId="24" fillId="3" borderId="1" xfId="5" applyNumberFormat="1" applyFont="1" applyFill="1" applyBorder="1" applyAlignment="1">
      <alignment horizontal="center" vertical="center"/>
    </xf>
    <xf numFmtId="38" fontId="24" fillId="3" borderId="122" xfId="5" applyNumberFormat="1" applyFont="1" applyFill="1" applyBorder="1" applyAlignment="1">
      <alignment horizontal="center" vertical="center"/>
    </xf>
    <xf numFmtId="0" fontId="42" fillId="3" borderId="109" xfId="5" applyFont="1" applyFill="1" applyBorder="1" applyAlignment="1">
      <alignment horizontal="center" vertical="center"/>
    </xf>
    <xf numFmtId="0" fontId="42" fillId="3" borderId="98" xfId="5" applyFont="1" applyFill="1" applyBorder="1" applyAlignment="1">
      <alignment horizontal="center" vertical="center"/>
    </xf>
    <xf numFmtId="38" fontId="24" fillId="3" borderId="110" xfId="6" applyFont="1" applyFill="1" applyBorder="1" applyAlignment="1">
      <alignment horizontal="center" vertical="center"/>
    </xf>
    <xf numFmtId="38" fontId="24" fillId="3" borderId="111" xfId="6" applyFont="1" applyFill="1" applyBorder="1" applyAlignment="1">
      <alignment horizontal="center" vertical="center"/>
    </xf>
    <xf numFmtId="38" fontId="24" fillId="3" borderId="113" xfId="6" applyFont="1" applyFill="1" applyBorder="1" applyAlignment="1">
      <alignment horizontal="center" vertical="center"/>
    </xf>
    <xf numFmtId="0" fontId="26" fillId="0" borderId="110" xfId="5" applyFont="1" applyBorder="1" applyAlignment="1">
      <alignment horizontal="left" vertical="center" wrapText="1"/>
    </xf>
    <xf numFmtId="0" fontId="26" fillId="0" borderId="111" xfId="5" applyFont="1" applyBorder="1" applyAlignment="1">
      <alignment horizontal="left" vertical="center" wrapText="1"/>
    </xf>
    <xf numFmtId="0" fontId="26" fillId="0" borderId="112" xfId="5" applyFont="1" applyBorder="1" applyAlignment="1">
      <alignment horizontal="left" vertical="center" wrapText="1"/>
    </xf>
    <xf numFmtId="0" fontId="22" fillId="0" borderId="98" xfId="5" applyFont="1" applyBorder="1" applyAlignment="1">
      <alignment horizontal="center" vertical="center" wrapText="1"/>
    </xf>
    <xf numFmtId="182" fontId="4" fillId="0" borderId="110" xfId="5" applyNumberFormat="1" applyFont="1" applyBorder="1" applyAlignment="1">
      <alignment horizontal="center" vertical="center" wrapText="1"/>
    </xf>
    <xf numFmtId="182" fontId="4" fillId="0" borderId="113" xfId="5" applyNumberFormat="1" applyFont="1" applyBorder="1" applyAlignment="1">
      <alignment horizontal="center" vertical="center" wrapText="1"/>
    </xf>
    <xf numFmtId="0" fontId="26" fillId="0" borderId="117" xfId="5" applyFont="1" applyBorder="1" applyAlignment="1">
      <alignment horizontal="left" vertical="center" wrapText="1"/>
    </xf>
    <xf numFmtId="0" fontId="22" fillId="0" borderId="117" xfId="5" applyFont="1" applyBorder="1" applyAlignment="1">
      <alignment horizontal="center" vertical="center" wrapText="1"/>
    </xf>
    <xf numFmtId="182" fontId="4" fillId="0" borderId="118" xfId="5" applyNumberFormat="1" applyFont="1" applyBorder="1" applyAlignment="1">
      <alignment horizontal="center" vertical="center" wrapText="1"/>
    </xf>
    <xf numFmtId="182" fontId="4" fillId="0" borderId="119" xfId="5" applyNumberFormat="1" applyFont="1" applyBorder="1" applyAlignment="1">
      <alignment horizontal="center" vertical="center" wrapText="1"/>
    </xf>
    <xf numFmtId="0" fontId="22" fillId="0" borderId="115" xfId="5" applyFont="1" applyBorder="1" applyAlignment="1">
      <alignment horizontal="center" vertical="center" wrapText="1"/>
    </xf>
    <xf numFmtId="0" fontId="22" fillId="0" borderId="114" xfId="5" applyFont="1" applyBorder="1" applyAlignment="1">
      <alignment horizontal="center" vertical="center" wrapText="1"/>
    </xf>
    <xf numFmtId="0" fontId="40" fillId="3" borderId="100" xfId="5" applyFont="1" applyFill="1" applyBorder="1" applyAlignment="1">
      <alignment horizontal="center" vertical="center"/>
    </xf>
    <xf numFmtId="0" fontId="40" fillId="3" borderId="101" xfId="5" applyFont="1" applyFill="1" applyBorder="1" applyAlignment="1">
      <alignment horizontal="center" vertical="center"/>
    </xf>
    <xf numFmtId="0" fontId="40" fillId="3" borderId="102" xfId="5" applyFont="1" applyFill="1" applyBorder="1" applyAlignment="1">
      <alignment horizontal="center" vertical="center"/>
    </xf>
    <xf numFmtId="0" fontId="40" fillId="3" borderId="105" xfId="5" applyFont="1" applyFill="1" applyBorder="1" applyAlignment="1">
      <alignment horizontal="center" vertical="center"/>
    </xf>
    <xf numFmtId="0" fontId="26" fillId="0" borderId="107" xfId="5" applyFont="1" applyBorder="1" applyAlignment="1">
      <alignment horizontal="left" vertical="center" wrapText="1"/>
    </xf>
    <xf numFmtId="0" fontId="22" fillId="0" borderId="107" xfId="5" applyFont="1" applyBorder="1" applyAlignment="1">
      <alignment horizontal="center" vertical="center" wrapText="1"/>
    </xf>
    <xf numFmtId="182" fontId="4" fillId="0" borderId="107" xfId="5" applyNumberFormat="1" applyFont="1" applyBorder="1" applyAlignment="1">
      <alignment horizontal="center" vertical="center" wrapText="1"/>
    </xf>
    <xf numFmtId="182" fontId="4" fillId="0" borderId="108" xfId="5" applyNumberFormat="1" applyFont="1" applyBorder="1" applyAlignment="1">
      <alignment horizontal="center" vertical="center" wrapText="1"/>
    </xf>
    <xf numFmtId="0" fontId="33" fillId="3" borderId="0" xfId="5" applyFont="1" applyFill="1" applyAlignment="1">
      <alignment horizontal="center" vertical="center" shrinkToFit="1"/>
    </xf>
    <xf numFmtId="0" fontId="17" fillId="0" borderId="0" xfId="5" applyFont="1" applyAlignment="1">
      <alignment horizontal="center" vertical="center"/>
    </xf>
    <xf numFmtId="0" fontId="38" fillId="5" borderId="0" xfId="5" applyFont="1" applyFill="1" applyAlignment="1">
      <alignment horizontal="center" vertical="center"/>
    </xf>
    <xf numFmtId="0" fontId="6" fillId="0" borderId="98" xfId="5" applyBorder="1" applyAlignment="1">
      <alignment horizontal="center" vertical="center"/>
    </xf>
    <xf numFmtId="0" fontId="6" fillId="0" borderId="0" xfId="5" applyAlignment="1">
      <alignment horizontal="center" vertical="center"/>
    </xf>
    <xf numFmtId="178" fontId="11" fillId="4" borderId="150" xfId="2" applyNumberFormat="1" applyFont="1" applyFill="1" applyBorder="1" applyAlignment="1">
      <alignment horizontal="center" vertical="center"/>
    </xf>
    <xf numFmtId="178" fontId="11" fillId="4" borderId="2" xfId="2" applyNumberFormat="1" applyFont="1" applyFill="1" applyBorder="1" applyAlignment="1">
      <alignment vertical="center"/>
    </xf>
    <xf numFmtId="178" fontId="11" fillId="4" borderId="125" xfId="2" applyNumberFormat="1" applyFont="1" applyFill="1" applyBorder="1" applyAlignment="1">
      <alignment horizontal="center" vertical="center"/>
    </xf>
    <xf numFmtId="0" fontId="16" fillId="4" borderId="149" xfId="2" applyFont="1" applyFill="1" applyBorder="1" applyAlignment="1" applyProtection="1">
      <alignment horizontal="center" vertical="center" wrapText="1"/>
      <protection locked="0"/>
    </xf>
    <xf numFmtId="0" fontId="16" fillId="4" borderId="127" xfId="2" applyFont="1" applyFill="1" applyBorder="1" applyAlignment="1" applyProtection="1">
      <alignment horizontal="center" vertical="center" wrapText="1"/>
      <protection locked="0"/>
    </xf>
  </cellXfs>
  <cellStyles count="8">
    <cellStyle name="ハイパーリンク" xfId="7" builtinId="8"/>
    <cellStyle name="桁区切り" xfId="1" builtinId="6"/>
    <cellStyle name="桁区切り 2" xfId="3"/>
    <cellStyle name="桁区切り 2 2" xfId="6"/>
    <cellStyle name="標準" xfId="0" builtinId="0"/>
    <cellStyle name="標準 2" xfId="2"/>
    <cellStyle name="標準 2 2" xfId="4"/>
    <cellStyle name="標準_Sheet1" xfId="5"/>
  </cellStyles>
  <dxfs count="42">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19</xdr:row>
      <xdr:rowOff>9525</xdr:rowOff>
    </xdr:from>
    <xdr:to>
      <xdr:col>11</xdr:col>
      <xdr:colOff>457200</xdr:colOff>
      <xdr:row>22</xdr:row>
      <xdr:rowOff>47625</xdr:rowOff>
    </xdr:to>
    <xdr:cxnSp macro="">
      <xdr:nvCxnSpPr>
        <xdr:cNvPr id="2" name="直線コネクタ 1">
          <a:extLst>
            <a:ext uri="{FF2B5EF4-FFF2-40B4-BE49-F238E27FC236}">
              <a16:creationId xmlns:a16="http://schemas.microsoft.com/office/drawing/2014/main" xmlns="" id="{00000000-0008-0000-0000-000002000000}"/>
            </a:ext>
          </a:extLst>
        </xdr:cNvPr>
        <xdr:cNvCxnSpPr/>
      </xdr:nvCxnSpPr>
      <xdr:spPr>
        <a:xfrm>
          <a:off x="7677150" y="4257675"/>
          <a:ext cx="0" cy="866775"/>
        </a:xfrm>
        <a:prstGeom prst="line">
          <a:avLst/>
        </a:prstGeom>
        <a:ln w="635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457200</xdr:colOff>
      <xdr:row>19</xdr:row>
      <xdr:rowOff>9525</xdr:rowOff>
    </xdr:from>
    <xdr:to>
      <xdr:col>12</xdr:col>
      <xdr:colOff>457200</xdr:colOff>
      <xdr:row>22</xdr:row>
      <xdr:rowOff>47625</xdr:rowOff>
    </xdr:to>
    <xdr:cxnSp macro="">
      <xdr:nvCxnSpPr>
        <xdr:cNvPr id="2" name="直線コネクタ 1">
          <a:extLst>
            <a:ext uri="{FF2B5EF4-FFF2-40B4-BE49-F238E27FC236}">
              <a16:creationId xmlns:a16="http://schemas.microsoft.com/office/drawing/2014/main" xmlns="" id="{00000000-0008-0000-0100-000002000000}"/>
            </a:ext>
          </a:extLst>
        </xdr:cNvPr>
        <xdr:cNvCxnSpPr/>
      </xdr:nvCxnSpPr>
      <xdr:spPr>
        <a:xfrm>
          <a:off x="7677150" y="4105275"/>
          <a:ext cx="0" cy="866775"/>
        </a:xfrm>
        <a:prstGeom prst="line">
          <a:avLst/>
        </a:prstGeom>
        <a:ln w="635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114300</xdr:colOff>
      <xdr:row>152</xdr:row>
      <xdr:rowOff>190500</xdr:rowOff>
    </xdr:from>
    <xdr:ext cx="2781300" cy="901949"/>
    <xdr:sp macro="" textlink="">
      <xdr:nvSpPr>
        <xdr:cNvPr id="6" name="四角形: 角を丸くする 1">
          <a:extLst>
            <a:ext uri="{FF2B5EF4-FFF2-40B4-BE49-F238E27FC236}">
              <a16:creationId xmlns:a16="http://schemas.microsoft.com/office/drawing/2014/main" xmlns="" id="{00000000-0008-0000-0200-000006000000}"/>
            </a:ext>
          </a:extLst>
        </xdr:cNvPr>
        <xdr:cNvSpPr/>
      </xdr:nvSpPr>
      <xdr:spPr>
        <a:xfrm>
          <a:off x="171450" y="32556450"/>
          <a:ext cx="2781300" cy="90194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l"/>
          <a:r>
            <a:rPr lang="en-US" altLang="ja-JP" sz="1100" b="1" i="0" u="none" strike="noStrike">
              <a:solidFill>
                <a:srgbClr val="00CC66"/>
              </a:solidFill>
              <a:effectLst/>
              <a:latin typeface="Arial Black" panose="020B0A04020102020204" pitchFamily="34" charset="0"/>
              <a:ea typeface="+mn-ea"/>
            </a:rPr>
            <a:t>          </a:t>
          </a:r>
          <a:r>
            <a:rPr lang="en-US" altLang="ja-JP" sz="900" b="1" i="0" u="none" strike="noStrike">
              <a:solidFill>
                <a:srgbClr val="00CC66"/>
              </a:solidFill>
              <a:effectLst/>
              <a:latin typeface="Arial Black" panose="020B0A04020102020204" pitchFamily="34" charset="0"/>
              <a:ea typeface="+mn-ea"/>
            </a:rPr>
            <a:t> </a:t>
          </a:r>
          <a:r>
            <a:rPr lang="en-US" altLang="ja-JP" sz="900" b="1" i="0" u="none" strike="noStrike">
              <a:solidFill>
                <a:sysClr val="windowText" lastClr="000000"/>
              </a:solidFill>
              <a:effectLst/>
              <a:latin typeface="Arial Black" panose="020B0A04020102020204" pitchFamily="34" charset="0"/>
              <a:ea typeface="+mn-ea"/>
            </a:rPr>
            <a:t>【</a:t>
          </a:r>
          <a:r>
            <a:rPr lang="ja-JP" altLang="en-US" sz="900" b="1" i="0" u="none" strike="noStrike">
              <a:solidFill>
                <a:sysClr val="windowText" lastClr="000000"/>
              </a:solidFill>
              <a:effectLst/>
              <a:latin typeface="+mj-ea"/>
              <a:ea typeface="+mj-ea"/>
            </a:rPr>
            <a:t>試験お問合せ先</a:t>
          </a:r>
          <a:r>
            <a:rPr lang="en-US" altLang="ja-JP" sz="900" b="1" i="0" u="none" strike="noStrike">
              <a:solidFill>
                <a:sysClr val="windowText" lastClr="000000"/>
              </a:solidFill>
              <a:effectLst/>
              <a:latin typeface="+mj-ea"/>
              <a:ea typeface="+mj-ea"/>
            </a:rPr>
            <a:t>】</a:t>
          </a:r>
        </a:p>
        <a:p>
          <a:pPr algn="r"/>
          <a:r>
            <a:rPr lang="en-US" altLang="ja-JP"/>
            <a:t> </a:t>
          </a:r>
          <a:r>
            <a:rPr lang="ja-JP" altLang="en-US" sz="1000" b="1" i="0" u="none" strike="noStrike">
              <a:solidFill>
                <a:srgbClr val="000000"/>
              </a:solidFill>
              <a:effectLst/>
              <a:latin typeface="ＭＳ Ｐゴシック" panose="020B0600070205080204" pitchFamily="50" charset="-128"/>
              <a:ea typeface="+mn-ea"/>
            </a:rPr>
            <a:t>東京理化学テクニカルセンター株式会社</a:t>
          </a:r>
          <a:endParaRPr lang="en-US" altLang="ja-JP" sz="1000" b="1" i="0" u="none" strike="noStrike">
            <a:solidFill>
              <a:srgbClr val="000000"/>
            </a:solidFill>
            <a:effectLst/>
            <a:latin typeface="ＭＳ Ｐゴシック" panose="020B0600070205080204" pitchFamily="50" charset="-128"/>
            <a:ea typeface="+mn-ea"/>
          </a:endParaRPr>
        </a:p>
        <a:p>
          <a:pPr algn="r"/>
          <a:r>
            <a:rPr lang="ja-JP" altLang="en-US" sz="900"/>
            <a:t> </a:t>
          </a:r>
          <a:r>
            <a:rPr lang="ja-JP" altLang="en-US" sz="900" b="0" i="0" u="none" strike="noStrike">
              <a:solidFill>
                <a:srgbClr val="000000"/>
              </a:solidFill>
              <a:effectLst/>
              <a:latin typeface="ＭＳ Ｐゴシック" panose="020B0600070205080204" pitchFamily="50" charset="-128"/>
              <a:ea typeface="+mn-ea"/>
            </a:rPr>
            <a:t>〒</a:t>
          </a:r>
          <a:r>
            <a:rPr lang="en-US" altLang="ja-JP" sz="900" b="0" i="0" u="none" strike="noStrike">
              <a:solidFill>
                <a:srgbClr val="000000"/>
              </a:solidFill>
              <a:effectLst/>
              <a:latin typeface="ＭＳ Ｐゴシック" panose="020B0600070205080204" pitchFamily="50" charset="-128"/>
              <a:ea typeface="+mn-ea"/>
            </a:rPr>
            <a:t>140-0011</a:t>
          </a:r>
          <a:r>
            <a:rPr lang="ja-JP" altLang="en-US" sz="1000" b="0" i="0" u="none" strike="noStrike">
              <a:solidFill>
                <a:srgbClr val="000000"/>
              </a:solidFill>
              <a:effectLst/>
              <a:latin typeface="ＭＳ Ｐゴシック" panose="020B0600070205080204" pitchFamily="50" charset="-128"/>
              <a:ea typeface="+mn-ea"/>
            </a:rPr>
            <a:t>　</a:t>
          </a:r>
          <a:r>
            <a:rPr lang="ja-JP" altLang="en-US" sz="900" b="0" i="0" u="none" strike="noStrike">
              <a:solidFill>
                <a:srgbClr val="000000"/>
              </a:solidFill>
              <a:effectLst/>
              <a:latin typeface="ＭＳ Ｐゴシック" panose="020B0600070205080204" pitchFamily="50" charset="-128"/>
              <a:ea typeface="+mn-ea"/>
            </a:rPr>
            <a:t>東京都品川区東大井</a:t>
          </a:r>
          <a:r>
            <a:rPr lang="en-US" altLang="ja-JP" sz="900" b="0" i="0" u="none" strike="noStrike">
              <a:solidFill>
                <a:srgbClr val="000000"/>
              </a:solidFill>
              <a:effectLst/>
              <a:latin typeface="ＭＳ Ｐゴシック" panose="020B0600070205080204" pitchFamily="50" charset="-128"/>
              <a:ea typeface="+mn-ea"/>
            </a:rPr>
            <a:t>1-8-21</a:t>
          </a:r>
          <a:r>
            <a:rPr lang="ja-JP" altLang="en-US" sz="1000"/>
            <a:t> </a:t>
          </a:r>
          <a:endParaRPr lang="en-US" altLang="ja-JP" sz="1000"/>
        </a:p>
        <a:p>
          <a:pPr algn="r"/>
          <a:r>
            <a:rPr lang="en-US" altLang="ja-JP" sz="900" b="0" i="0" u="none" strike="noStrike">
              <a:solidFill>
                <a:srgbClr val="000000"/>
              </a:solidFill>
              <a:effectLst/>
              <a:latin typeface="ＭＳ Ｐゴシック" panose="020B0600070205080204" pitchFamily="50" charset="-128"/>
              <a:ea typeface="+mn-ea"/>
            </a:rPr>
            <a:t>TEL 03-6433-2794       FAX 03-6433-2795</a:t>
          </a:r>
          <a:r>
            <a:rPr lang="en-US" altLang="ja-JP" sz="900"/>
            <a:t> </a:t>
          </a:r>
          <a:endParaRPr kumimoji="1" lang="ja-JP" altLang="en-US" sz="900"/>
        </a:p>
      </xdr:txBody>
    </xdr:sp>
    <xdr:clientData/>
  </xdr:oneCellAnchor>
  <xdr:oneCellAnchor>
    <xdr:from>
      <xdr:col>1</xdr:col>
      <xdr:colOff>47625</xdr:colOff>
      <xdr:row>102</xdr:row>
      <xdr:rowOff>38100</xdr:rowOff>
    </xdr:from>
    <xdr:ext cx="2781300" cy="901949"/>
    <xdr:sp macro="" textlink="">
      <xdr:nvSpPr>
        <xdr:cNvPr id="8" name="四角形: 角を丸くする 1">
          <a:extLst>
            <a:ext uri="{FF2B5EF4-FFF2-40B4-BE49-F238E27FC236}">
              <a16:creationId xmlns:a16="http://schemas.microsoft.com/office/drawing/2014/main" xmlns="" id="{00000000-0008-0000-0200-000008000000}"/>
            </a:ext>
          </a:extLst>
        </xdr:cNvPr>
        <xdr:cNvSpPr/>
      </xdr:nvSpPr>
      <xdr:spPr>
        <a:xfrm>
          <a:off x="104775" y="21555075"/>
          <a:ext cx="2781300" cy="90194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l"/>
          <a:r>
            <a:rPr lang="en-US" altLang="ja-JP" sz="1100" b="1" i="0" u="none" strike="noStrike">
              <a:solidFill>
                <a:srgbClr val="00CC66"/>
              </a:solidFill>
              <a:effectLst/>
              <a:latin typeface="Arial Black" panose="020B0A04020102020204" pitchFamily="34" charset="0"/>
              <a:ea typeface="+mn-ea"/>
            </a:rPr>
            <a:t>          </a:t>
          </a:r>
          <a:r>
            <a:rPr lang="en-US" altLang="ja-JP" sz="900" b="1" i="0" u="none" strike="noStrike">
              <a:solidFill>
                <a:srgbClr val="00CC66"/>
              </a:solidFill>
              <a:effectLst/>
              <a:latin typeface="Arial Black" panose="020B0A04020102020204" pitchFamily="34" charset="0"/>
              <a:ea typeface="+mn-ea"/>
            </a:rPr>
            <a:t> </a:t>
          </a:r>
          <a:r>
            <a:rPr lang="en-US" altLang="ja-JP" sz="900" b="1" i="0" u="none" strike="noStrike">
              <a:solidFill>
                <a:sysClr val="windowText" lastClr="000000"/>
              </a:solidFill>
              <a:effectLst/>
              <a:latin typeface="Arial Black" panose="020B0A04020102020204" pitchFamily="34" charset="0"/>
              <a:ea typeface="+mn-ea"/>
            </a:rPr>
            <a:t>【</a:t>
          </a:r>
          <a:r>
            <a:rPr lang="ja-JP" altLang="en-US" sz="900" b="1" i="0" u="none" strike="noStrike">
              <a:solidFill>
                <a:sysClr val="windowText" lastClr="000000"/>
              </a:solidFill>
              <a:effectLst/>
              <a:latin typeface="+mj-ea"/>
              <a:ea typeface="+mj-ea"/>
            </a:rPr>
            <a:t>試験お問合せ先</a:t>
          </a:r>
          <a:r>
            <a:rPr lang="en-US" altLang="ja-JP" sz="900" b="1" i="0" u="none" strike="noStrike">
              <a:solidFill>
                <a:sysClr val="windowText" lastClr="000000"/>
              </a:solidFill>
              <a:effectLst/>
              <a:latin typeface="+mj-ea"/>
              <a:ea typeface="+mj-ea"/>
            </a:rPr>
            <a:t>】</a:t>
          </a:r>
        </a:p>
        <a:p>
          <a:pPr algn="r"/>
          <a:r>
            <a:rPr lang="en-US" altLang="ja-JP"/>
            <a:t> </a:t>
          </a:r>
          <a:r>
            <a:rPr lang="ja-JP" altLang="en-US" sz="1000" b="1" i="0" u="none" strike="noStrike">
              <a:solidFill>
                <a:srgbClr val="000000"/>
              </a:solidFill>
              <a:effectLst/>
              <a:latin typeface="ＭＳ Ｐゴシック" panose="020B0600070205080204" pitchFamily="50" charset="-128"/>
              <a:ea typeface="+mn-ea"/>
            </a:rPr>
            <a:t>東京理化学テクニカルセンター株式会社</a:t>
          </a:r>
          <a:endParaRPr lang="en-US" altLang="ja-JP" sz="1000" b="1" i="0" u="none" strike="noStrike">
            <a:solidFill>
              <a:srgbClr val="000000"/>
            </a:solidFill>
            <a:effectLst/>
            <a:latin typeface="ＭＳ Ｐゴシック" panose="020B0600070205080204" pitchFamily="50" charset="-128"/>
            <a:ea typeface="+mn-ea"/>
          </a:endParaRPr>
        </a:p>
        <a:p>
          <a:pPr algn="r"/>
          <a:r>
            <a:rPr lang="ja-JP" altLang="en-US" sz="900"/>
            <a:t> </a:t>
          </a:r>
          <a:r>
            <a:rPr lang="ja-JP" altLang="en-US" sz="900" b="0" i="0" u="none" strike="noStrike">
              <a:solidFill>
                <a:srgbClr val="000000"/>
              </a:solidFill>
              <a:effectLst/>
              <a:latin typeface="ＭＳ Ｐゴシック" panose="020B0600070205080204" pitchFamily="50" charset="-128"/>
              <a:ea typeface="+mn-ea"/>
            </a:rPr>
            <a:t>〒</a:t>
          </a:r>
          <a:r>
            <a:rPr lang="en-US" altLang="ja-JP" sz="900" b="0" i="0" u="none" strike="noStrike">
              <a:solidFill>
                <a:srgbClr val="000000"/>
              </a:solidFill>
              <a:effectLst/>
              <a:latin typeface="ＭＳ Ｐゴシック" panose="020B0600070205080204" pitchFamily="50" charset="-128"/>
              <a:ea typeface="+mn-ea"/>
            </a:rPr>
            <a:t>140-0011</a:t>
          </a:r>
          <a:r>
            <a:rPr lang="ja-JP" altLang="en-US" sz="1000" b="0" i="0" u="none" strike="noStrike">
              <a:solidFill>
                <a:srgbClr val="000000"/>
              </a:solidFill>
              <a:effectLst/>
              <a:latin typeface="ＭＳ Ｐゴシック" panose="020B0600070205080204" pitchFamily="50" charset="-128"/>
              <a:ea typeface="+mn-ea"/>
            </a:rPr>
            <a:t>　</a:t>
          </a:r>
          <a:r>
            <a:rPr lang="ja-JP" altLang="en-US" sz="900" b="0" i="0" u="none" strike="noStrike">
              <a:solidFill>
                <a:srgbClr val="000000"/>
              </a:solidFill>
              <a:effectLst/>
              <a:latin typeface="ＭＳ Ｐゴシック" panose="020B0600070205080204" pitchFamily="50" charset="-128"/>
              <a:ea typeface="+mn-ea"/>
            </a:rPr>
            <a:t>東京都品川区東大井</a:t>
          </a:r>
          <a:r>
            <a:rPr lang="en-US" altLang="ja-JP" sz="900" b="0" i="0" u="none" strike="noStrike">
              <a:solidFill>
                <a:srgbClr val="000000"/>
              </a:solidFill>
              <a:effectLst/>
              <a:latin typeface="ＭＳ Ｐゴシック" panose="020B0600070205080204" pitchFamily="50" charset="-128"/>
              <a:ea typeface="+mn-ea"/>
            </a:rPr>
            <a:t>1-8-21</a:t>
          </a:r>
          <a:r>
            <a:rPr lang="ja-JP" altLang="en-US" sz="1000"/>
            <a:t> </a:t>
          </a:r>
          <a:endParaRPr lang="en-US" altLang="ja-JP" sz="1000"/>
        </a:p>
        <a:p>
          <a:pPr algn="r"/>
          <a:r>
            <a:rPr lang="en-US" altLang="ja-JP" sz="900" b="0" i="0" u="none" strike="noStrike">
              <a:solidFill>
                <a:srgbClr val="000000"/>
              </a:solidFill>
              <a:effectLst/>
              <a:latin typeface="ＭＳ Ｐゴシック" panose="020B0600070205080204" pitchFamily="50" charset="-128"/>
              <a:ea typeface="+mn-ea"/>
            </a:rPr>
            <a:t>TEL 03-6433-2794       FAX 03-6433-2795</a:t>
          </a:r>
          <a:r>
            <a:rPr lang="en-US" altLang="ja-JP" sz="900"/>
            <a:t> </a:t>
          </a:r>
          <a:endParaRPr kumimoji="1" lang="ja-JP" altLang="en-US" sz="900"/>
        </a:p>
      </xdr:txBody>
    </xdr:sp>
    <xdr:clientData/>
  </xdr:oneCellAnchor>
  <xdr:oneCellAnchor>
    <xdr:from>
      <xdr:col>8</xdr:col>
      <xdr:colOff>371475</xdr:colOff>
      <xdr:row>48</xdr:row>
      <xdr:rowOff>142876</xdr:rowOff>
    </xdr:from>
    <xdr:ext cx="2619375" cy="875417"/>
    <xdr:sp macro="" textlink="">
      <xdr:nvSpPr>
        <xdr:cNvPr id="4" name="四角形: 角を丸くする 1">
          <a:extLst>
            <a:ext uri="{FF2B5EF4-FFF2-40B4-BE49-F238E27FC236}">
              <a16:creationId xmlns:a16="http://schemas.microsoft.com/office/drawing/2014/main" xmlns="" id="{00000000-0008-0000-0200-000004000000}"/>
            </a:ext>
          </a:extLst>
        </xdr:cNvPr>
        <xdr:cNvSpPr/>
      </xdr:nvSpPr>
      <xdr:spPr>
        <a:xfrm>
          <a:off x="4610100" y="10391776"/>
          <a:ext cx="2619375" cy="87541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l"/>
          <a:r>
            <a:rPr lang="en-US" altLang="ja-JP" sz="1100" b="1" i="0" u="none" strike="noStrike">
              <a:solidFill>
                <a:srgbClr val="00CC66"/>
              </a:solidFill>
              <a:effectLst/>
              <a:latin typeface="Arial Black" panose="020B0A04020102020204" pitchFamily="34" charset="0"/>
              <a:ea typeface="+mn-ea"/>
            </a:rPr>
            <a:t>          </a:t>
          </a:r>
          <a:r>
            <a:rPr lang="en-US" altLang="ja-JP" sz="900" b="1" i="0" u="none" strike="noStrike">
              <a:solidFill>
                <a:srgbClr val="00CC66"/>
              </a:solidFill>
              <a:effectLst/>
              <a:latin typeface="Arial Black" panose="020B0A04020102020204" pitchFamily="34" charset="0"/>
              <a:ea typeface="+mn-ea"/>
            </a:rPr>
            <a:t> </a:t>
          </a:r>
          <a:r>
            <a:rPr lang="en-US" altLang="ja-JP" sz="900" b="1" i="0" u="none" strike="noStrike">
              <a:solidFill>
                <a:sysClr val="windowText" lastClr="000000"/>
              </a:solidFill>
              <a:effectLst/>
              <a:latin typeface="Arial Black" panose="020B0A04020102020204" pitchFamily="34" charset="0"/>
              <a:ea typeface="+mn-ea"/>
            </a:rPr>
            <a:t>【</a:t>
          </a:r>
          <a:r>
            <a:rPr lang="ja-JP" altLang="en-US" sz="900" b="1" i="0" u="none" strike="noStrike">
              <a:solidFill>
                <a:sysClr val="windowText" lastClr="000000"/>
              </a:solidFill>
              <a:effectLst/>
              <a:latin typeface="+mj-ea"/>
              <a:ea typeface="+mj-ea"/>
            </a:rPr>
            <a:t>試験お問合せ先</a:t>
          </a:r>
          <a:r>
            <a:rPr lang="en-US" altLang="ja-JP" sz="900" b="1" i="0" u="none" strike="noStrike">
              <a:solidFill>
                <a:sysClr val="windowText" lastClr="000000"/>
              </a:solidFill>
              <a:effectLst/>
              <a:latin typeface="+mj-ea"/>
              <a:ea typeface="+mj-ea"/>
            </a:rPr>
            <a:t>】</a:t>
          </a:r>
        </a:p>
        <a:p>
          <a:pPr algn="r"/>
          <a:r>
            <a:rPr lang="en-US" altLang="ja-JP"/>
            <a:t> </a:t>
          </a:r>
          <a:r>
            <a:rPr lang="ja-JP" altLang="en-US" sz="1000" b="1" i="0" u="none" strike="noStrike">
              <a:solidFill>
                <a:srgbClr val="000000"/>
              </a:solidFill>
              <a:effectLst/>
              <a:latin typeface="ＭＳ Ｐゴシック" panose="020B0600070205080204" pitchFamily="50" charset="-128"/>
              <a:ea typeface="+mn-ea"/>
            </a:rPr>
            <a:t>東京理化学テクニカルセンター株式会社</a:t>
          </a:r>
          <a:endParaRPr lang="en-US" altLang="ja-JP" sz="1000" b="1" i="0" u="none" strike="noStrike">
            <a:solidFill>
              <a:srgbClr val="000000"/>
            </a:solidFill>
            <a:effectLst/>
            <a:latin typeface="ＭＳ Ｐゴシック" panose="020B0600070205080204" pitchFamily="50" charset="-128"/>
            <a:ea typeface="+mn-ea"/>
          </a:endParaRPr>
        </a:p>
        <a:p>
          <a:pPr algn="r"/>
          <a:r>
            <a:rPr lang="ja-JP" altLang="en-US" sz="900"/>
            <a:t> </a:t>
          </a:r>
          <a:r>
            <a:rPr lang="ja-JP" altLang="en-US" sz="900" b="0" i="0" u="none" strike="noStrike">
              <a:solidFill>
                <a:srgbClr val="000000"/>
              </a:solidFill>
              <a:effectLst/>
              <a:latin typeface="ＭＳ Ｐゴシック" panose="020B0600070205080204" pitchFamily="50" charset="-128"/>
              <a:ea typeface="+mn-ea"/>
            </a:rPr>
            <a:t>〒</a:t>
          </a:r>
          <a:r>
            <a:rPr lang="en-US" altLang="ja-JP" sz="900" b="0" i="0" u="none" strike="noStrike">
              <a:solidFill>
                <a:srgbClr val="000000"/>
              </a:solidFill>
              <a:effectLst/>
              <a:latin typeface="ＭＳ Ｐゴシック" panose="020B0600070205080204" pitchFamily="50" charset="-128"/>
              <a:ea typeface="+mn-ea"/>
            </a:rPr>
            <a:t>140-0011</a:t>
          </a:r>
          <a:r>
            <a:rPr lang="ja-JP" altLang="en-US" sz="1000" b="0" i="0" u="none" strike="noStrike">
              <a:solidFill>
                <a:srgbClr val="000000"/>
              </a:solidFill>
              <a:effectLst/>
              <a:latin typeface="ＭＳ Ｐゴシック" panose="020B0600070205080204" pitchFamily="50" charset="-128"/>
              <a:ea typeface="+mn-ea"/>
            </a:rPr>
            <a:t>　</a:t>
          </a:r>
          <a:r>
            <a:rPr lang="ja-JP" altLang="en-US" sz="900" b="0" i="0" u="none" strike="noStrike">
              <a:solidFill>
                <a:srgbClr val="000000"/>
              </a:solidFill>
              <a:effectLst/>
              <a:latin typeface="ＭＳ Ｐゴシック" panose="020B0600070205080204" pitchFamily="50" charset="-128"/>
              <a:ea typeface="+mn-ea"/>
            </a:rPr>
            <a:t>東京都品川区東大井</a:t>
          </a:r>
          <a:r>
            <a:rPr lang="en-US" altLang="ja-JP" sz="900" b="0" i="0" u="none" strike="noStrike">
              <a:solidFill>
                <a:srgbClr val="000000"/>
              </a:solidFill>
              <a:effectLst/>
              <a:latin typeface="ＭＳ Ｐゴシック" panose="020B0600070205080204" pitchFamily="50" charset="-128"/>
              <a:ea typeface="+mn-ea"/>
            </a:rPr>
            <a:t>1-8-21</a:t>
          </a:r>
          <a:r>
            <a:rPr lang="ja-JP" altLang="en-US" sz="1000"/>
            <a:t> </a:t>
          </a:r>
          <a:endParaRPr lang="en-US" altLang="ja-JP" sz="1000"/>
        </a:p>
        <a:p>
          <a:pPr algn="r"/>
          <a:r>
            <a:rPr lang="en-US" altLang="ja-JP" sz="900" b="0" i="0" u="none" strike="noStrike">
              <a:solidFill>
                <a:srgbClr val="000000"/>
              </a:solidFill>
              <a:effectLst/>
              <a:latin typeface="ＭＳ Ｐゴシック" panose="020B0600070205080204" pitchFamily="50" charset="-128"/>
              <a:ea typeface="+mn-ea"/>
            </a:rPr>
            <a:t>TEL 03-6433-2794       FAX 03-6433-2795</a:t>
          </a:r>
          <a:r>
            <a:rPr lang="en-US" altLang="ja-JP" sz="900"/>
            <a:t> </a:t>
          </a:r>
          <a:endParaRPr kumimoji="1" lang="ja-JP" altLang="en-US" sz="900"/>
        </a:p>
      </xdr:txBody>
    </xdr:sp>
    <xdr:clientData/>
  </xdr:oneCellAnchor>
  <xdr:oneCellAnchor>
    <xdr:from>
      <xdr:col>0</xdr:col>
      <xdr:colOff>9525</xdr:colOff>
      <xdr:row>1</xdr:row>
      <xdr:rowOff>9525</xdr:rowOff>
    </xdr:from>
    <xdr:ext cx="2200539" cy="225703"/>
    <xdr:sp macro="" textlink="">
      <xdr:nvSpPr>
        <xdr:cNvPr id="2" name="テキスト ボックス 1">
          <a:extLst>
            <a:ext uri="{FF2B5EF4-FFF2-40B4-BE49-F238E27FC236}">
              <a16:creationId xmlns:a16="http://schemas.microsoft.com/office/drawing/2014/main" xmlns="" id="{67089834-BB4D-48F6-9B0A-75C207C2075F}"/>
            </a:ext>
          </a:extLst>
        </xdr:cNvPr>
        <xdr:cNvSpPr txBox="1"/>
      </xdr:nvSpPr>
      <xdr:spPr>
        <a:xfrm>
          <a:off x="9525" y="295275"/>
          <a:ext cx="22005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受付番号等この欄は弊社にて記入いたします。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409575</xdr:colOff>
      <xdr:row>36</xdr:row>
      <xdr:rowOff>114300</xdr:rowOff>
    </xdr:from>
    <xdr:to>
      <xdr:col>7</xdr:col>
      <xdr:colOff>85725</xdr:colOff>
      <xdr:row>37</xdr:row>
      <xdr:rowOff>304800</xdr:rowOff>
    </xdr:to>
    <xdr:pic>
      <xdr:nvPicPr>
        <xdr:cNvPr id="2" name="図 3">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0" y="9305925"/>
          <a:ext cx="17335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92</xdr:row>
      <xdr:rowOff>66675</xdr:rowOff>
    </xdr:from>
    <xdr:to>
      <xdr:col>7</xdr:col>
      <xdr:colOff>285750</xdr:colOff>
      <xdr:row>95</xdr:row>
      <xdr:rowOff>142875</xdr:rowOff>
    </xdr:to>
    <xdr:pic>
      <xdr:nvPicPr>
        <xdr:cNvPr id="3" name="図 3">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25" y="20716875"/>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647701</xdr:colOff>
      <xdr:row>5</xdr:row>
      <xdr:rowOff>114300</xdr:rowOff>
    </xdr:from>
    <xdr:to>
      <xdr:col>12</xdr:col>
      <xdr:colOff>152401</xdr:colOff>
      <xdr:row>10</xdr:row>
      <xdr:rowOff>85725</xdr:rowOff>
    </xdr:to>
    <xdr:sp macro="" textlink="">
      <xdr:nvSpPr>
        <xdr:cNvPr id="4" name="AutoShape 7">
          <a:extLst>
            <a:ext uri="{FF2B5EF4-FFF2-40B4-BE49-F238E27FC236}">
              <a16:creationId xmlns:a16="http://schemas.microsoft.com/office/drawing/2014/main" xmlns="" id="{00000000-0008-0000-0400-000004000000}"/>
            </a:ext>
          </a:extLst>
        </xdr:cNvPr>
        <xdr:cNvSpPr>
          <a:spLocks noChangeArrowheads="1"/>
        </xdr:cNvSpPr>
      </xdr:nvSpPr>
      <xdr:spPr bwMode="auto">
        <a:xfrm>
          <a:off x="4505326" y="1238250"/>
          <a:ext cx="3162300" cy="1000125"/>
        </a:xfrm>
        <a:prstGeom prst="flowChartAlternateProcess">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東京理化学テクニカルセンター株式会社　　　　　　　　　</a:t>
          </a:r>
          <a:r>
            <a:rPr lang="ja-JP" altLang="en-US" sz="1000" b="0" i="0" u="none" strike="noStrike" baseline="0">
              <a:solidFill>
                <a:srgbClr val="000000"/>
              </a:solidFill>
              <a:latin typeface="ＭＳ Ｐゴシック"/>
              <a:ea typeface="ＭＳ Ｐゴシック"/>
            </a:rPr>
            <a:t>厚生労働省登録試験検査機関登録番号１０６号</a:t>
          </a:r>
        </a:p>
        <a:p>
          <a:pPr algn="l" rtl="0">
            <a:lnSpc>
              <a:spcPts val="1000"/>
            </a:lnSpc>
            <a:defRPr sz="1000"/>
          </a:pPr>
          <a:r>
            <a:rPr lang="ja-JP" altLang="en-US" sz="1000" b="0" i="0" u="none" strike="noStrike" baseline="0">
              <a:solidFill>
                <a:srgbClr val="000000"/>
              </a:solidFill>
              <a:latin typeface="ＭＳ Ｐゴシック"/>
              <a:ea typeface="ＭＳ Ｐゴシック"/>
            </a:rPr>
            <a:t>〒140-0011</a:t>
          </a:r>
        </a:p>
        <a:p>
          <a:pPr algn="l" rtl="0">
            <a:lnSpc>
              <a:spcPts val="1100"/>
            </a:lnSpc>
            <a:defRPr sz="1000"/>
          </a:pPr>
          <a:r>
            <a:rPr lang="ja-JP" altLang="en-US" sz="1000" b="0" i="0" u="none" strike="noStrike" baseline="0">
              <a:solidFill>
                <a:srgbClr val="000000"/>
              </a:solidFill>
              <a:latin typeface="ＭＳ Ｐゴシック"/>
              <a:ea typeface="ＭＳ Ｐゴシック"/>
            </a:rPr>
            <a:t>東京都品川区東大井１－８－２１</a:t>
          </a:r>
        </a:p>
        <a:p>
          <a:pPr algn="l" rtl="0">
            <a:lnSpc>
              <a:spcPts val="1000"/>
            </a:lnSpc>
            <a:defRPr sz="1000"/>
          </a:pPr>
          <a:r>
            <a:rPr lang="ja-JP" altLang="en-US" sz="1000" b="0" i="0" u="none" strike="noStrike" baseline="0">
              <a:solidFill>
                <a:srgbClr val="000000"/>
              </a:solidFill>
              <a:latin typeface="ＭＳ Ｐゴシック"/>
              <a:ea typeface="ＭＳ Ｐゴシック"/>
            </a:rPr>
            <a:t>TEL：03-6433-2794   FAX：03-6433-2795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55"/>
  <sheetViews>
    <sheetView view="pageBreakPreview" zoomScaleNormal="100" zoomScaleSheetLayoutView="100" workbookViewId="0">
      <selection activeCell="R11" sqref="R11"/>
    </sheetView>
  </sheetViews>
  <sheetFormatPr defaultColWidth="7.125" defaultRowHeight="18.75"/>
  <cols>
    <col min="1" max="1" width="0.75" style="1" customWidth="1"/>
    <col min="2" max="2" width="9.25" style="1" customWidth="1"/>
    <col min="3" max="3" width="2.25" style="1" customWidth="1"/>
    <col min="4" max="4" width="8.5" style="1" customWidth="1"/>
    <col min="5" max="5" width="6.875" style="1" customWidth="1"/>
    <col min="6" max="6" width="9.375" style="1" customWidth="1"/>
    <col min="7" max="7" width="9.25" style="1" customWidth="1"/>
    <col min="8" max="8" width="9.375" style="1" customWidth="1"/>
    <col min="9" max="9" width="14.25" style="1" customWidth="1"/>
    <col min="10" max="10" width="9.25" style="1" customWidth="1"/>
    <col min="11" max="11" width="9.875" style="1" customWidth="1"/>
    <col min="12" max="12" width="9.25" style="1" customWidth="1"/>
    <col min="13" max="13" width="3.125" style="11" customWidth="1"/>
    <col min="14" max="19" width="7.125" style="1"/>
    <col min="20" max="20" width="6.875" style="1" customWidth="1"/>
    <col min="21" max="248" width="7.125" style="1"/>
    <col min="249" max="249" width="0.75" style="1" customWidth="1"/>
    <col min="250" max="251" width="9.25" style="1" customWidth="1"/>
    <col min="252" max="252" width="7.125" style="1"/>
    <col min="253" max="254" width="9.625" style="1" customWidth="1"/>
    <col min="255" max="255" width="11" style="1" customWidth="1"/>
    <col min="256" max="256" width="8.75" style="1" customWidth="1"/>
    <col min="257" max="257" width="13.25" style="1" customWidth="1"/>
    <col min="258" max="258" width="14.125" style="1" customWidth="1"/>
    <col min="259" max="259" width="0.875" style="1" customWidth="1"/>
    <col min="260" max="504" width="7.125" style="1"/>
    <col min="505" max="505" width="0.75" style="1" customWidth="1"/>
    <col min="506" max="507" width="9.25" style="1" customWidth="1"/>
    <col min="508" max="508" width="7.125" style="1"/>
    <col min="509" max="510" width="9.625" style="1" customWidth="1"/>
    <col min="511" max="511" width="11" style="1" customWidth="1"/>
    <col min="512" max="512" width="8.75" style="1" customWidth="1"/>
    <col min="513" max="513" width="13.25" style="1" customWidth="1"/>
    <col min="514" max="514" width="14.125" style="1" customWidth="1"/>
    <col min="515" max="515" width="0.875" style="1" customWidth="1"/>
    <col min="516" max="760" width="7.125" style="1"/>
    <col min="761" max="761" width="0.75" style="1" customWidth="1"/>
    <col min="762" max="763" width="9.25" style="1" customWidth="1"/>
    <col min="764" max="764" width="7.125" style="1"/>
    <col min="765" max="766" width="9.625" style="1" customWidth="1"/>
    <col min="767" max="767" width="11" style="1" customWidth="1"/>
    <col min="768" max="768" width="8.75" style="1" customWidth="1"/>
    <col min="769" max="769" width="13.25" style="1" customWidth="1"/>
    <col min="770" max="770" width="14.125" style="1" customWidth="1"/>
    <col min="771" max="771" width="0.875" style="1" customWidth="1"/>
    <col min="772" max="1016" width="7.125" style="1"/>
    <col min="1017" max="1017" width="0.75" style="1" customWidth="1"/>
    <col min="1018" max="1019" width="9.25" style="1" customWidth="1"/>
    <col min="1020" max="1020" width="7.125" style="1"/>
    <col min="1021" max="1022" width="9.625" style="1" customWidth="1"/>
    <col min="1023" max="1023" width="11" style="1" customWidth="1"/>
    <col min="1024" max="1024" width="8.75" style="1" customWidth="1"/>
    <col min="1025" max="1025" width="13.25" style="1" customWidth="1"/>
    <col min="1026" max="1026" width="14.125" style="1" customWidth="1"/>
    <col min="1027" max="1027" width="0.875" style="1" customWidth="1"/>
    <col min="1028" max="1272" width="7.125" style="1"/>
    <col min="1273" max="1273" width="0.75" style="1" customWidth="1"/>
    <col min="1274" max="1275" width="9.25" style="1" customWidth="1"/>
    <col min="1276" max="1276" width="7.125" style="1"/>
    <col min="1277" max="1278" width="9.625" style="1" customWidth="1"/>
    <col min="1279" max="1279" width="11" style="1" customWidth="1"/>
    <col min="1280" max="1280" width="8.75" style="1" customWidth="1"/>
    <col min="1281" max="1281" width="13.25" style="1" customWidth="1"/>
    <col min="1282" max="1282" width="14.125" style="1" customWidth="1"/>
    <col min="1283" max="1283" width="0.875" style="1" customWidth="1"/>
    <col min="1284" max="1528" width="7.125" style="1"/>
    <col min="1529" max="1529" width="0.75" style="1" customWidth="1"/>
    <col min="1530" max="1531" width="9.25" style="1" customWidth="1"/>
    <col min="1532" max="1532" width="7.125" style="1"/>
    <col min="1533" max="1534" width="9.625" style="1" customWidth="1"/>
    <col min="1535" max="1535" width="11" style="1" customWidth="1"/>
    <col min="1536" max="1536" width="8.75" style="1" customWidth="1"/>
    <col min="1537" max="1537" width="13.25" style="1" customWidth="1"/>
    <col min="1538" max="1538" width="14.125" style="1" customWidth="1"/>
    <col min="1539" max="1539" width="0.875" style="1" customWidth="1"/>
    <col min="1540" max="1784" width="7.125" style="1"/>
    <col min="1785" max="1785" width="0.75" style="1" customWidth="1"/>
    <col min="1786" max="1787" width="9.25" style="1" customWidth="1"/>
    <col min="1788" max="1788" width="7.125" style="1"/>
    <col min="1789" max="1790" width="9.625" style="1" customWidth="1"/>
    <col min="1791" max="1791" width="11" style="1" customWidth="1"/>
    <col min="1792" max="1792" width="8.75" style="1" customWidth="1"/>
    <col min="1793" max="1793" width="13.25" style="1" customWidth="1"/>
    <col min="1794" max="1794" width="14.125" style="1" customWidth="1"/>
    <col min="1795" max="1795" width="0.875" style="1" customWidth="1"/>
    <col min="1796" max="2040" width="7.125" style="1"/>
    <col min="2041" max="2041" width="0.75" style="1" customWidth="1"/>
    <col min="2042" max="2043" width="9.25" style="1" customWidth="1"/>
    <col min="2044" max="2044" width="7.125" style="1"/>
    <col min="2045" max="2046" width="9.625" style="1" customWidth="1"/>
    <col min="2047" max="2047" width="11" style="1" customWidth="1"/>
    <col min="2048" max="2048" width="8.75" style="1" customWidth="1"/>
    <col min="2049" max="2049" width="13.25" style="1" customWidth="1"/>
    <col min="2050" max="2050" width="14.125" style="1" customWidth="1"/>
    <col min="2051" max="2051" width="0.875" style="1" customWidth="1"/>
    <col min="2052" max="2296" width="7.125" style="1"/>
    <col min="2297" max="2297" width="0.75" style="1" customWidth="1"/>
    <col min="2298" max="2299" width="9.25" style="1" customWidth="1"/>
    <col min="2300" max="2300" width="7.125" style="1"/>
    <col min="2301" max="2302" width="9.625" style="1" customWidth="1"/>
    <col min="2303" max="2303" width="11" style="1" customWidth="1"/>
    <col min="2304" max="2304" width="8.75" style="1" customWidth="1"/>
    <col min="2305" max="2305" width="13.25" style="1" customWidth="1"/>
    <col min="2306" max="2306" width="14.125" style="1" customWidth="1"/>
    <col min="2307" max="2307" width="0.875" style="1" customWidth="1"/>
    <col min="2308" max="2552" width="7.125" style="1"/>
    <col min="2553" max="2553" width="0.75" style="1" customWidth="1"/>
    <col min="2554" max="2555" width="9.25" style="1" customWidth="1"/>
    <col min="2556" max="2556" width="7.125" style="1"/>
    <col min="2557" max="2558" width="9.625" style="1" customWidth="1"/>
    <col min="2559" max="2559" width="11" style="1" customWidth="1"/>
    <col min="2560" max="2560" width="8.75" style="1" customWidth="1"/>
    <col min="2561" max="2561" width="13.25" style="1" customWidth="1"/>
    <col min="2562" max="2562" width="14.125" style="1" customWidth="1"/>
    <col min="2563" max="2563" width="0.875" style="1" customWidth="1"/>
    <col min="2564" max="2808" width="7.125" style="1"/>
    <col min="2809" max="2809" width="0.75" style="1" customWidth="1"/>
    <col min="2810" max="2811" width="9.25" style="1" customWidth="1"/>
    <col min="2812" max="2812" width="7.125" style="1"/>
    <col min="2813" max="2814" width="9.625" style="1" customWidth="1"/>
    <col min="2815" max="2815" width="11" style="1" customWidth="1"/>
    <col min="2816" max="2816" width="8.75" style="1" customWidth="1"/>
    <col min="2817" max="2817" width="13.25" style="1" customWidth="1"/>
    <col min="2818" max="2818" width="14.125" style="1" customWidth="1"/>
    <col min="2819" max="2819" width="0.875" style="1" customWidth="1"/>
    <col min="2820" max="3064" width="7.125" style="1"/>
    <col min="3065" max="3065" width="0.75" style="1" customWidth="1"/>
    <col min="3066" max="3067" width="9.25" style="1" customWidth="1"/>
    <col min="3068" max="3068" width="7.125" style="1"/>
    <col min="3069" max="3070" width="9.625" style="1" customWidth="1"/>
    <col min="3071" max="3071" width="11" style="1" customWidth="1"/>
    <col min="3072" max="3072" width="8.75" style="1" customWidth="1"/>
    <col min="3073" max="3073" width="13.25" style="1" customWidth="1"/>
    <col min="3074" max="3074" width="14.125" style="1" customWidth="1"/>
    <col min="3075" max="3075" width="0.875" style="1" customWidth="1"/>
    <col min="3076" max="3320" width="7.125" style="1"/>
    <col min="3321" max="3321" width="0.75" style="1" customWidth="1"/>
    <col min="3322" max="3323" width="9.25" style="1" customWidth="1"/>
    <col min="3324" max="3324" width="7.125" style="1"/>
    <col min="3325" max="3326" width="9.625" style="1" customWidth="1"/>
    <col min="3327" max="3327" width="11" style="1" customWidth="1"/>
    <col min="3328" max="3328" width="8.75" style="1" customWidth="1"/>
    <col min="3329" max="3329" width="13.25" style="1" customWidth="1"/>
    <col min="3330" max="3330" width="14.125" style="1" customWidth="1"/>
    <col min="3331" max="3331" width="0.875" style="1" customWidth="1"/>
    <col min="3332" max="3576" width="7.125" style="1"/>
    <col min="3577" max="3577" width="0.75" style="1" customWidth="1"/>
    <col min="3578" max="3579" width="9.25" style="1" customWidth="1"/>
    <col min="3580" max="3580" width="7.125" style="1"/>
    <col min="3581" max="3582" width="9.625" style="1" customWidth="1"/>
    <col min="3583" max="3583" width="11" style="1" customWidth="1"/>
    <col min="3584" max="3584" width="8.75" style="1" customWidth="1"/>
    <col min="3585" max="3585" width="13.25" style="1" customWidth="1"/>
    <col min="3586" max="3586" width="14.125" style="1" customWidth="1"/>
    <col min="3587" max="3587" width="0.875" style="1" customWidth="1"/>
    <col min="3588" max="3832" width="7.125" style="1"/>
    <col min="3833" max="3833" width="0.75" style="1" customWidth="1"/>
    <col min="3834" max="3835" width="9.25" style="1" customWidth="1"/>
    <col min="3836" max="3836" width="7.125" style="1"/>
    <col min="3837" max="3838" width="9.625" style="1" customWidth="1"/>
    <col min="3839" max="3839" width="11" style="1" customWidth="1"/>
    <col min="3840" max="3840" width="8.75" style="1" customWidth="1"/>
    <col min="3841" max="3841" width="13.25" style="1" customWidth="1"/>
    <col min="3842" max="3842" width="14.125" style="1" customWidth="1"/>
    <col min="3843" max="3843" width="0.875" style="1" customWidth="1"/>
    <col min="3844" max="4088" width="7.125" style="1"/>
    <col min="4089" max="4089" width="0.75" style="1" customWidth="1"/>
    <col min="4090" max="4091" width="9.25" style="1" customWidth="1"/>
    <col min="4092" max="4092" width="7.125" style="1"/>
    <col min="4093" max="4094" width="9.625" style="1" customWidth="1"/>
    <col min="4095" max="4095" width="11" style="1" customWidth="1"/>
    <col min="4096" max="4096" width="8.75" style="1" customWidth="1"/>
    <col min="4097" max="4097" width="13.25" style="1" customWidth="1"/>
    <col min="4098" max="4098" width="14.125" style="1" customWidth="1"/>
    <col min="4099" max="4099" width="0.875" style="1" customWidth="1"/>
    <col min="4100" max="4344" width="7.125" style="1"/>
    <col min="4345" max="4345" width="0.75" style="1" customWidth="1"/>
    <col min="4346" max="4347" width="9.25" style="1" customWidth="1"/>
    <col min="4348" max="4348" width="7.125" style="1"/>
    <col min="4349" max="4350" width="9.625" style="1" customWidth="1"/>
    <col min="4351" max="4351" width="11" style="1" customWidth="1"/>
    <col min="4352" max="4352" width="8.75" style="1" customWidth="1"/>
    <col min="4353" max="4353" width="13.25" style="1" customWidth="1"/>
    <col min="4354" max="4354" width="14.125" style="1" customWidth="1"/>
    <col min="4355" max="4355" width="0.875" style="1" customWidth="1"/>
    <col min="4356" max="4600" width="7.125" style="1"/>
    <col min="4601" max="4601" width="0.75" style="1" customWidth="1"/>
    <col min="4602" max="4603" width="9.25" style="1" customWidth="1"/>
    <col min="4604" max="4604" width="7.125" style="1"/>
    <col min="4605" max="4606" width="9.625" style="1" customWidth="1"/>
    <col min="4607" max="4607" width="11" style="1" customWidth="1"/>
    <col min="4608" max="4608" width="8.75" style="1" customWidth="1"/>
    <col min="4609" max="4609" width="13.25" style="1" customWidth="1"/>
    <col min="4610" max="4610" width="14.125" style="1" customWidth="1"/>
    <col min="4611" max="4611" width="0.875" style="1" customWidth="1"/>
    <col min="4612" max="4856" width="7.125" style="1"/>
    <col min="4857" max="4857" width="0.75" style="1" customWidth="1"/>
    <col min="4858" max="4859" width="9.25" style="1" customWidth="1"/>
    <col min="4860" max="4860" width="7.125" style="1"/>
    <col min="4861" max="4862" width="9.625" style="1" customWidth="1"/>
    <col min="4863" max="4863" width="11" style="1" customWidth="1"/>
    <col min="4864" max="4864" width="8.75" style="1" customWidth="1"/>
    <col min="4865" max="4865" width="13.25" style="1" customWidth="1"/>
    <col min="4866" max="4866" width="14.125" style="1" customWidth="1"/>
    <col min="4867" max="4867" width="0.875" style="1" customWidth="1"/>
    <col min="4868" max="5112" width="7.125" style="1"/>
    <col min="5113" max="5113" width="0.75" style="1" customWidth="1"/>
    <col min="5114" max="5115" width="9.25" style="1" customWidth="1"/>
    <col min="5116" max="5116" width="7.125" style="1"/>
    <col min="5117" max="5118" width="9.625" style="1" customWidth="1"/>
    <col min="5119" max="5119" width="11" style="1" customWidth="1"/>
    <col min="5120" max="5120" width="8.75" style="1" customWidth="1"/>
    <col min="5121" max="5121" width="13.25" style="1" customWidth="1"/>
    <col min="5122" max="5122" width="14.125" style="1" customWidth="1"/>
    <col min="5123" max="5123" width="0.875" style="1" customWidth="1"/>
    <col min="5124" max="5368" width="7.125" style="1"/>
    <col min="5369" max="5369" width="0.75" style="1" customWidth="1"/>
    <col min="5370" max="5371" width="9.25" style="1" customWidth="1"/>
    <col min="5372" max="5372" width="7.125" style="1"/>
    <col min="5373" max="5374" width="9.625" style="1" customWidth="1"/>
    <col min="5375" max="5375" width="11" style="1" customWidth="1"/>
    <col min="5376" max="5376" width="8.75" style="1" customWidth="1"/>
    <col min="5377" max="5377" width="13.25" style="1" customWidth="1"/>
    <col min="5378" max="5378" width="14.125" style="1" customWidth="1"/>
    <col min="5379" max="5379" width="0.875" style="1" customWidth="1"/>
    <col min="5380" max="5624" width="7.125" style="1"/>
    <col min="5625" max="5625" width="0.75" style="1" customWidth="1"/>
    <col min="5626" max="5627" width="9.25" style="1" customWidth="1"/>
    <col min="5628" max="5628" width="7.125" style="1"/>
    <col min="5629" max="5630" width="9.625" style="1" customWidth="1"/>
    <col min="5631" max="5631" width="11" style="1" customWidth="1"/>
    <col min="5632" max="5632" width="8.75" style="1" customWidth="1"/>
    <col min="5633" max="5633" width="13.25" style="1" customWidth="1"/>
    <col min="5634" max="5634" width="14.125" style="1" customWidth="1"/>
    <col min="5635" max="5635" width="0.875" style="1" customWidth="1"/>
    <col min="5636" max="5880" width="7.125" style="1"/>
    <col min="5881" max="5881" width="0.75" style="1" customWidth="1"/>
    <col min="5882" max="5883" width="9.25" style="1" customWidth="1"/>
    <col min="5884" max="5884" width="7.125" style="1"/>
    <col min="5885" max="5886" width="9.625" style="1" customWidth="1"/>
    <col min="5887" max="5887" width="11" style="1" customWidth="1"/>
    <col min="5888" max="5888" width="8.75" style="1" customWidth="1"/>
    <col min="5889" max="5889" width="13.25" style="1" customWidth="1"/>
    <col min="5890" max="5890" width="14.125" style="1" customWidth="1"/>
    <col min="5891" max="5891" width="0.875" style="1" customWidth="1"/>
    <col min="5892" max="6136" width="7.125" style="1"/>
    <col min="6137" max="6137" width="0.75" style="1" customWidth="1"/>
    <col min="6138" max="6139" width="9.25" style="1" customWidth="1"/>
    <col min="6140" max="6140" width="7.125" style="1"/>
    <col min="6141" max="6142" width="9.625" style="1" customWidth="1"/>
    <col min="6143" max="6143" width="11" style="1" customWidth="1"/>
    <col min="6144" max="6144" width="8.75" style="1" customWidth="1"/>
    <col min="6145" max="6145" width="13.25" style="1" customWidth="1"/>
    <col min="6146" max="6146" width="14.125" style="1" customWidth="1"/>
    <col min="6147" max="6147" width="0.875" style="1" customWidth="1"/>
    <col min="6148" max="6392" width="7.125" style="1"/>
    <col min="6393" max="6393" width="0.75" style="1" customWidth="1"/>
    <col min="6394" max="6395" width="9.25" style="1" customWidth="1"/>
    <col min="6396" max="6396" width="7.125" style="1"/>
    <col min="6397" max="6398" width="9.625" style="1" customWidth="1"/>
    <col min="6399" max="6399" width="11" style="1" customWidth="1"/>
    <col min="6400" max="6400" width="8.75" style="1" customWidth="1"/>
    <col min="6401" max="6401" width="13.25" style="1" customWidth="1"/>
    <col min="6402" max="6402" width="14.125" style="1" customWidth="1"/>
    <col min="6403" max="6403" width="0.875" style="1" customWidth="1"/>
    <col min="6404" max="6648" width="7.125" style="1"/>
    <col min="6649" max="6649" width="0.75" style="1" customWidth="1"/>
    <col min="6650" max="6651" width="9.25" style="1" customWidth="1"/>
    <col min="6652" max="6652" width="7.125" style="1"/>
    <col min="6653" max="6654" width="9.625" style="1" customWidth="1"/>
    <col min="6655" max="6655" width="11" style="1" customWidth="1"/>
    <col min="6656" max="6656" width="8.75" style="1" customWidth="1"/>
    <col min="6657" max="6657" width="13.25" style="1" customWidth="1"/>
    <col min="6658" max="6658" width="14.125" style="1" customWidth="1"/>
    <col min="6659" max="6659" width="0.875" style="1" customWidth="1"/>
    <col min="6660" max="6904" width="7.125" style="1"/>
    <col min="6905" max="6905" width="0.75" style="1" customWidth="1"/>
    <col min="6906" max="6907" width="9.25" style="1" customWidth="1"/>
    <col min="6908" max="6908" width="7.125" style="1"/>
    <col min="6909" max="6910" width="9.625" style="1" customWidth="1"/>
    <col min="6911" max="6911" width="11" style="1" customWidth="1"/>
    <col min="6912" max="6912" width="8.75" style="1" customWidth="1"/>
    <col min="6913" max="6913" width="13.25" style="1" customWidth="1"/>
    <col min="6914" max="6914" width="14.125" style="1" customWidth="1"/>
    <col min="6915" max="6915" width="0.875" style="1" customWidth="1"/>
    <col min="6916" max="7160" width="7.125" style="1"/>
    <col min="7161" max="7161" width="0.75" style="1" customWidth="1"/>
    <col min="7162" max="7163" width="9.25" style="1" customWidth="1"/>
    <col min="7164" max="7164" width="7.125" style="1"/>
    <col min="7165" max="7166" width="9.625" style="1" customWidth="1"/>
    <col min="7167" max="7167" width="11" style="1" customWidth="1"/>
    <col min="7168" max="7168" width="8.75" style="1" customWidth="1"/>
    <col min="7169" max="7169" width="13.25" style="1" customWidth="1"/>
    <col min="7170" max="7170" width="14.125" style="1" customWidth="1"/>
    <col min="7171" max="7171" width="0.875" style="1" customWidth="1"/>
    <col min="7172" max="7416" width="7.125" style="1"/>
    <col min="7417" max="7417" width="0.75" style="1" customWidth="1"/>
    <col min="7418" max="7419" width="9.25" style="1" customWidth="1"/>
    <col min="7420" max="7420" width="7.125" style="1"/>
    <col min="7421" max="7422" width="9.625" style="1" customWidth="1"/>
    <col min="7423" max="7423" width="11" style="1" customWidth="1"/>
    <col min="7424" max="7424" width="8.75" style="1" customWidth="1"/>
    <col min="7425" max="7425" width="13.25" style="1" customWidth="1"/>
    <col min="7426" max="7426" width="14.125" style="1" customWidth="1"/>
    <col min="7427" max="7427" width="0.875" style="1" customWidth="1"/>
    <col min="7428" max="7672" width="7.125" style="1"/>
    <col min="7673" max="7673" width="0.75" style="1" customWidth="1"/>
    <col min="7674" max="7675" width="9.25" style="1" customWidth="1"/>
    <col min="7676" max="7676" width="7.125" style="1"/>
    <col min="7677" max="7678" width="9.625" style="1" customWidth="1"/>
    <col min="7679" max="7679" width="11" style="1" customWidth="1"/>
    <col min="7680" max="7680" width="8.75" style="1" customWidth="1"/>
    <col min="7681" max="7681" width="13.25" style="1" customWidth="1"/>
    <col min="7682" max="7682" width="14.125" style="1" customWidth="1"/>
    <col min="7683" max="7683" width="0.875" style="1" customWidth="1"/>
    <col min="7684" max="7928" width="7.125" style="1"/>
    <col min="7929" max="7929" width="0.75" style="1" customWidth="1"/>
    <col min="7930" max="7931" width="9.25" style="1" customWidth="1"/>
    <col min="7932" max="7932" width="7.125" style="1"/>
    <col min="7933" max="7934" width="9.625" style="1" customWidth="1"/>
    <col min="7935" max="7935" width="11" style="1" customWidth="1"/>
    <col min="7936" max="7936" width="8.75" style="1" customWidth="1"/>
    <col min="7937" max="7937" width="13.25" style="1" customWidth="1"/>
    <col min="7938" max="7938" width="14.125" style="1" customWidth="1"/>
    <col min="7939" max="7939" width="0.875" style="1" customWidth="1"/>
    <col min="7940" max="8184" width="7.125" style="1"/>
    <col min="8185" max="8185" width="0.75" style="1" customWidth="1"/>
    <col min="8186" max="8187" width="9.25" style="1" customWidth="1"/>
    <col min="8188" max="8188" width="7.125" style="1"/>
    <col min="8189" max="8190" width="9.625" style="1" customWidth="1"/>
    <col min="8191" max="8191" width="11" style="1" customWidth="1"/>
    <col min="8192" max="8192" width="8.75" style="1" customWidth="1"/>
    <col min="8193" max="8193" width="13.25" style="1" customWidth="1"/>
    <col min="8194" max="8194" width="14.125" style="1" customWidth="1"/>
    <col min="8195" max="8195" width="0.875" style="1" customWidth="1"/>
    <col min="8196" max="8440" width="7.125" style="1"/>
    <col min="8441" max="8441" width="0.75" style="1" customWidth="1"/>
    <col min="8442" max="8443" width="9.25" style="1" customWidth="1"/>
    <col min="8444" max="8444" width="7.125" style="1"/>
    <col min="8445" max="8446" width="9.625" style="1" customWidth="1"/>
    <col min="8447" max="8447" width="11" style="1" customWidth="1"/>
    <col min="8448" max="8448" width="8.75" style="1" customWidth="1"/>
    <col min="8449" max="8449" width="13.25" style="1" customWidth="1"/>
    <col min="8450" max="8450" width="14.125" style="1" customWidth="1"/>
    <col min="8451" max="8451" width="0.875" style="1" customWidth="1"/>
    <col min="8452" max="8696" width="7.125" style="1"/>
    <col min="8697" max="8697" width="0.75" style="1" customWidth="1"/>
    <col min="8698" max="8699" width="9.25" style="1" customWidth="1"/>
    <col min="8700" max="8700" width="7.125" style="1"/>
    <col min="8701" max="8702" width="9.625" style="1" customWidth="1"/>
    <col min="8703" max="8703" width="11" style="1" customWidth="1"/>
    <col min="8704" max="8704" width="8.75" style="1" customWidth="1"/>
    <col min="8705" max="8705" width="13.25" style="1" customWidth="1"/>
    <col min="8706" max="8706" width="14.125" style="1" customWidth="1"/>
    <col min="8707" max="8707" width="0.875" style="1" customWidth="1"/>
    <col min="8708" max="8952" width="7.125" style="1"/>
    <col min="8953" max="8953" width="0.75" style="1" customWidth="1"/>
    <col min="8954" max="8955" width="9.25" style="1" customWidth="1"/>
    <col min="8956" max="8956" width="7.125" style="1"/>
    <col min="8957" max="8958" width="9.625" style="1" customWidth="1"/>
    <col min="8959" max="8959" width="11" style="1" customWidth="1"/>
    <col min="8960" max="8960" width="8.75" style="1" customWidth="1"/>
    <col min="8961" max="8961" width="13.25" style="1" customWidth="1"/>
    <col min="8962" max="8962" width="14.125" style="1" customWidth="1"/>
    <col min="8963" max="8963" width="0.875" style="1" customWidth="1"/>
    <col min="8964" max="9208" width="7.125" style="1"/>
    <col min="9209" max="9209" width="0.75" style="1" customWidth="1"/>
    <col min="9210" max="9211" width="9.25" style="1" customWidth="1"/>
    <col min="9212" max="9212" width="7.125" style="1"/>
    <col min="9213" max="9214" width="9.625" style="1" customWidth="1"/>
    <col min="9215" max="9215" width="11" style="1" customWidth="1"/>
    <col min="9216" max="9216" width="8.75" style="1" customWidth="1"/>
    <col min="9217" max="9217" width="13.25" style="1" customWidth="1"/>
    <col min="9218" max="9218" width="14.125" style="1" customWidth="1"/>
    <col min="9219" max="9219" width="0.875" style="1" customWidth="1"/>
    <col min="9220" max="9464" width="7.125" style="1"/>
    <col min="9465" max="9465" width="0.75" style="1" customWidth="1"/>
    <col min="9466" max="9467" width="9.25" style="1" customWidth="1"/>
    <col min="9468" max="9468" width="7.125" style="1"/>
    <col min="9469" max="9470" width="9.625" style="1" customWidth="1"/>
    <col min="9471" max="9471" width="11" style="1" customWidth="1"/>
    <col min="9472" max="9472" width="8.75" style="1" customWidth="1"/>
    <col min="9473" max="9473" width="13.25" style="1" customWidth="1"/>
    <col min="9474" max="9474" width="14.125" style="1" customWidth="1"/>
    <col min="9475" max="9475" width="0.875" style="1" customWidth="1"/>
    <col min="9476" max="9720" width="7.125" style="1"/>
    <col min="9721" max="9721" width="0.75" style="1" customWidth="1"/>
    <col min="9722" max="9723" width="9.25" style="1" customWidth="1"/>
    <col min="9724" max="9724" width="7.125" style="1"/>
    <col min="9725" max="9726" width="9.625" style="1" customWidth="1"/>
    <col min="9727" max="9727" width="11" style="1" customWidth="1"/>
    <col min="9728" max="9728" width="8.75" style="1" customWidth="1"/>
    <col min="9729" max="9729" width="13.25" style="1" customWidth="1"/>
    <col min="9730" max="9730" width="14.125" style="1" customWidth="1"/>
    <col min="9731" max="9731" width="0.875" style="1" customWidth="1"/>
    <col min="9732" max="9976" width="7.125" style="1"/>
    <col min="9977" max="9977" width="0.75" style="1" customWidth="1"/>
    <col min="9978" max="9979" width="9.25" style="1" customWidth="1"/>
    <col min="9980" max="9980" width="7.125" style="1"/>
    <col min="9981" max="9982" width="9.625" style="1" customWidth="1"/>
    <col min="9983" max="9983" width="11" style="1" customWidth="1"/>
    <col min="9984" max="9984" width="8.75" style="1" customWidth="1"/>
    <col min="9985" max="9985" width="13.25" style="1" customWidth="1"/>
    <col min="9986" max="9986" width="14.125" style="1" customWidth="1"/>
    <col min="9987" max="9987" width="0.875" style="1" customWidth="1"/>
    <col min="9988" max="10232" width="7.125" style="1"/>
    <col min="10233" max="10233" width="0.75" style="1" customWidth="1"/>
    <col min="10234" max="10235" width="9.25" style="1" customWidth="1"/>
    <col min="10236" max="10236" width="7.125" style="1"/>
    <col min="10237" max="10238" width="9.625" style="1" customWidth="1"/>
    <col min="10239" max="10239" width="11" style="1" customWidth="1"/>
    <col min="10240" max="10240" width="8.75" style="1" customWidth="1"/>
    <col min="10241" max="10241" width="13.25" style="1" customWidth="1"/>
    <col min="10242" max="10242" width="14.125" style="1" customWidth="1"/>
    <col min="10243" max="10243" width="0.875" style="1" customWidth="1"/>
    <col min="10244" max="10488" width="7.125" style="1"/>
    <col min="10489" max="10489" width="0.75" style="1" customWidth="1"/>
    <col min="10490" max="10491" width="9.25" style="1" customWidth="1"/>
    <col min="10492" max="10492" width="7.125" style="1"/>
    <col min="10493" max="10494" width="9.625" style="1" customWidth="1"/>
    <col min="10495" max="10495" width="11" style="1" customWidth="1"/>
    <col min="10496" max="10496" width="8.75" style="1" customWidth="1"/>
    <col min="10497" max="10497" width="13.25" style="1" customWidth="1"/>
    <col min="10498" max="10498" width="14.125" style="1" customWidth="1"/>
    <col min="10499" max="10499" width="0.875" style="1" customWidth="1"/>
    <col min="10500" max="10744" width="7.125" style="1"/>
    <col min="10745" max="10745" width="0.75" style="1" customWidth="1"/>
    <col min="10746" max="10747" width="9.25" style="1" customWidth="1"/>
    <col min="10748" max="10748" width="7.125" style="1"/>
    <col min="10749" max="10750" width="9.625" style="1" customWidth="1"/>
    <col min="10751" max="10751" width="11" style="1" customWidth="1"/>
    <col min="10752" max="10752" width="8.75" style="1" customWidth="1"/>
    <col min="10753" max="10753" width="13.25" style="1" customWidth="1"/>
    <col min="10754" max="10754" width="14.125" style="1" customWidth="1"/>
    <col min="10755" max="10755" width="0.875" style="1" customWidth="1"/>
    <col min="10756" max="11000" width="7.125" style="1"/>
    <col min="11001" max="11001" width="0.75" style="1" customWidth="1"/>
    <col min="11002" max="11003" width="9.25" style="1" customWidth="1"/>
    <col min="11004" max="11004" width="7.125" style="1"/>
    <col min="11005" max="11006" width="9.625" style="1" customWidth="1"/>
    <col min="11007" max="11007" width="11" style="1" customWidth="1"/>
    <col min="11008" max="11008" width="8.75" style="1" customWidth="1"/>
    <col min="11009" max="11009" width="13.25" style="1" customWidth="1"/>
    <col min="11010" max="11010" width="14.125" style="1" customWidth="1"/>
    <col min="11011" max="11011" width="0.875" style="1" customWidth="1"/>
    <col min="11012" max="11256" width="7.125" style="1"/>
    <col min="11257" max="11257" width="0.75" style="1" customWidth="1"/>
    <col min="11258" max="11259" width="9.25" style="1" customWidth="1"/>
    <col min="11260" max="11260" width="7.125" style="1"/>
    <col min="11261" max="11262" width="9.625" style="1" customWidth="1"/>
    <col min="11263" max="11263" width="11" style="1" customWidth="1"/>
    <col min="11264" max="11264" width="8.75" style="1" customWidth="1"/>
    <col min="11265" max="11265" width="13.25" style="1" customWidth="1"/>
    <col min="11266" max="11266" width="14.125" style="1" customWidth="1"/>
    <col min="11267" max="11267" width="0.875" style="1" customWidth="1"/>
    <col min="11268" max="11512" width="7.125" style="1"/>
    <col min="11513" max="11513" width="0.75" style="1" customWidth="1"/>
    <col min="11514" max="11515" width="9.25" style="1" customWidth="1"/>
    <col min="11516" max="11516" width="7.125" style="1"/>
    <col min="11517" max="11518" width="9.625" style="1" customWidth="1"/>
    <col min="11519" max="11519" width="11" style="1" customWidth="1"/>
    <col min="11520" max="11520" width="8.75" style="1" customWidth="1"/>
    <col min="11521" max="11521" width="13.25" style="1" customWidth="1"/>
    <col min="11522" max="11522" width="14.125" style="1" customWidth="1"/>
    <col min="11523" max="11523" width="0.875" style="1" customWidth="1"/>
    <col min="11524" max="11768" width="7.125" style="1"/>
    <col min="11769" max="11769" width="0.75" style="1" customWidth="1"/>
    <col min="11770" max="11771" width="9.25" style="1" customWidth="1"/>
    <col min="11772" max="11772" width="7.125" style="1"/>
    <col min="11773" max="11774" width="9.625" style="1" customWidth="1"/>
    <col min="11775" max="11775" width="11" style="1" customWidth="1"/>
    <col min="11776" max="11776" width="8.75" style="1" customWidth="1"/>
    <col min="11777" max="11777" width="13.25" style="1" customWidth="1"/>
    <col min="11778" max="11778" width="14.125" style="1" customWidth="1"/>
    <col min="11779" max="11779" width="0.875" style="1" customWidth="1"/>
    <col min="11780" max="12024" width="7.125" style="1"/>
    <col min="12025" max="12025" width="0.75" style="1" customWidth="1"/>
    <col min="12026" max="12027" width="9.25" style="1" customWidth="1"/>
    <col min="12028" max="12028" width="7.125" style="1"/>
    <col min="12029" max="12030" width="9.625" style="1" customWidth="1"/>
    <col min="12031" max="12031" width="11" style="1" customWidth="1"/>
    <col min="12032" max="12032" width="8.75" style="1" customWidth="1"/>
    <col min="12033" max="12033" width="13.25" style="1" customWidth="1"/>
    <col min="12034" max="12034" width="14.125" style="1" customWidth="1"/>
    <col min="12035" max="12035" width="0.875" style="1" customWidth="1"/>
    <col min="12036" max="12280" width="7.125" style="1"/>
    <col min="12281" max="12281" width="0.75" style="1" customWidth="1"/>
    <col min="12282" max="12283" width="9.25" style="1" customWidth="1"/>
    <col min="12284" max="12284" width="7.125" style="1"/>
    <col min="12285" max="12286" width="9.625" style="1" customWidth="1"/>
    <col min="12287" max="12287" width="11" style="1" customWidth="1"/>
    <col min="12288" max="12288" width="8.75" style="1" customWidth="1"/>
    <col min="12289" max="12289" width="13.25" style="1" customWidth="1"/>
    <col min="12290" max="12290" width="14.125" style="1" customWidth="1"/>
    <col min="12291" max="12291" width="0.875" style="1" customWidth="1"/>
    <col min="12292" max="12536" width="7.125" style="1"/>
    <col min="12537" max="12537" width="0.75" style="1" customWidth="1"/>
    <col min="12538" max="12539" width="9.25" style="1" customWidth="1"/>
    <col min="12540" max="12540" width="7.125" style="1"/>
    <col min="12541" max="12542" width="9.625" style="1" customWidth="1"/>
    <col min="12543" max="12543" width="11" style="1" customWidth="1"/>
    <col min="12544" max="12544" width="8.75" style="1" customWidth="1"/>
    <col min="12545" max="12545" width="13.25" style="1" customWidth="1"/>
    <col min="12546" max="12546" width="14.125" style="1" customWidth="1"/>
    <col min="12547" max="12547" width="0.875" style="1" customWidth="1"/>
    <col min="12548" max="12792" width="7.125" style="1"/>
    <col min="12793" max="12793" width="0.75" style="1" customWidth="1"/>
    <col min="12794" max="12795" width="9.25" style="1" customWidth="1"/>
    <col min="12796" max="12796" width="7.125" style="1"/>
    <col min="12797" max="12798" width="9.625" style="1" customWidth="1"/>
    <col min="12799" max="12799" width="11" style="1" customWidth="1"/>
    <col min="12800" max="12800" width="8.75" style="1" customWidth="1"/>
    <col min="12801" max="12801" width="13.25" style="1" customWidth="1"/>
    <col min="12802" max="12802" width="14.125" style="1" customWidth="1"/>
    <col min="12803" max="12803" width="0.875" style="1" customWidth="1"/>
    <col min="12804" max="13048" width="7.125" style="1"/>
    <col min="13049" max="13049" width="0.75" style="1" customWidth="1"/>
    <col min="13050" max="13051" width="9.25" style="1" customWidth="1"/>
    <col min="13052" max="13052" width="7.125" style="1"/>
    <col min="13053" max="13054" width="9.625" style="1" customWidth="1"/>
    <col min="13055" max="13055" width="11" style="1" customWidth="1"/>
    <col min="13056" max="13056" width="8.75" style="1" customWidth="1"/>
    <col min="13057" max="13057" width="13.25" style="1" customWidth="1"/>
    <col min="13058" max="13058" width="14.125" style="1" customWidth="1"/>
    <col min="13059" max="13059" width="0.875" style="1" customWidth="1"/>
    <col min="13060" max="13304" width="7.125" style="1"/>
    <col min="13305" max="13305" width="0.75" style="1" customWidth="1"/>
    <col min="13306" max="13307" width="9.25" style="1" customWidth="1"/>
    <col min="13308" max="13308" width="7.125" style="1"/>
    <col min="13309" max="13310" width="9.625" style="1" customWidth="1"/>
    <col min="13311" max="13311" width="11" style="1" customWidth="1"/>
    <col min="13312" max="13312" width="8.75" style="1" customWidth="1"/>
    <col min="13313" max="13313" width="13.25" style="1" customWidth="1"/>
    <col min="13314" max="13314" width="14.125" style="1" customWidth="1"/>
    <col min="13315" max="13315" width="0.875" style="1" customWidth="1"/>
    <col min="13316" max="13560" width="7.125" style="1"/>
    <col min="13561" max="13561" width="0.75" style="1" customWidth="1"/>
    <col min="13562" max="13563" width="9.25" style="1" customWidth="1"/>
    <col min="13564" max="13564" width="7.125" style="1"/>
    <col min="13565" max="13566" width="9.625" style="1" customWidth="1"/>
    <col min="13567" max="13567" width="11" style="1" customWidth="1"/>
    <col min="13568" max="13568" width="8.75" style="1" customWidth="1"/>
    <col min="13569" max="13569" width="13.25" style="1" customWidth="1"/>
    <col min="13570" max="13570" width="14.125" style="1" customWidth="1"/>
    <col min="13571" max="13571" width="0.875" style="1" customWidth="1"/>
    <col min="13572" max="13816" width="7.125" style="1"/>
    <col min="13817" max="13817" width="0.75" style="1" customWidth="1"/>
    <col min="13818" max="13819" width="9.25" style="1" customWidth="1"/>
    <col min="13820" max="13820" width="7.125" style="1"/>
    <col min="13821" max="13822" width="9.625" style="1" customWidth="1"/>
    <col min="13823" max="13823" width="11" style="1" customWidth="1"/>
    <col min="13824" max="13824" width="8.75" style="1" customWidth="1"/>
    <col min="13825" max="13825" width="13.25" style="1" customWidth="1"/>
    <col min="13826" max="13826" width="14.125" style="1" customWidth="1"/>
    <col min="13827" max="13827" width="0.875" style="1" customWidth="1"/>
    <col min="13828" max="14072" width="7.125" style="1"/>
    <col min="14073" max="14073" width="0.75" style="1" customWidth="1"/>
    <col min="14074" max="14075" width="9.25" style="1" customWidth="1"/>
    <col min="14076" max="14076" width="7.125" style="1"/>
    <col min="14077" max="14078" width="9.625" style="1" customWidth="1"/>
    <col min="14079" max="14079" width="11" style="1" customWidth="1"/>
    <col min="14080" max="14080" width="8.75" style="1" customWidth="1"/>
    <col min="14081" max="14081" width="13.25" style="1" customWidth="1"/>
    <col min="14082" max="14082" width="14.125" style="1" customWidth="1"/>
    <col min="14083" max="14083" width="0.875" style="1" customWidth="1"/>
    <col min="14084" max="14328" width="7.125" style="1"/>
    <col min="14329" max="14329" width="0.75" style="1" customWidth="1"/>
    <col min="14330" max="14331" width="9.25" style="1" customWidth="1"/>
    <col min="14332" max="14332" width="7.125" style="1"/>
    <col min="14333" max="14334" width="9.625" style="1" customWidth="1"/>
    <col min="14335" max="14335" width="11" style="1" customWidth="1"/>
    <col min="14336" max="14336" width="8.75" style="1" customWidth="1"/>
    <col min="14337" max="14337" width="13.25" style="1" customWidth="1"/>
    <col min="14338" max="14338" width="14.125" style="1" customWidth="1"/>
    <col min="14339" max="14339" width="0.875" style="1" customWidth="1"/>
    <col min="14340" max="14584" width="7.125" style="1"/>
    <col min="14585" max="14585" width="0.75" style="1" customWidth="1"/>
    <col min="14586" max="14587" width="9.25" style="1" customWidth="1"/>
    <col min="14588" max="14588" width="7.125" style="1"/>
    <col min="14589" max="14590" width="9.625" style="1" customWidth="1"/>
    <col min="14591" max="14591" width="11" style="1" customWidth="1"/>
    <col min="14592" max="14592" width="8.75" style="1" customWidth="1"/>
    <col min="14593" max="14593" width="13.25" style="1" customWidth="1"/>
    <col min="14594" max="14594" width="14.125" style="1" customWidth="1"/>
    <col min="14595" max="14595" width="0.875" style="1" customWidth="1"/>
    <col min="14596" max="14840" width="7.125" style="1"/>
    <col min="14841" max="14841" width="0.75" style="1" customWidth="1"/>
    <col min="14842" max="14843" width="9.25" style="1" customWidth="1"/>
    <col min="14844" max="14844" width="7.125" style="1"/>
    <col min="14845" max="14846" width="9.625" style="1" customWidth="1"/>
    <col min="14847" max="14847" width="11" style="1" customWidth="1"/>
    <col min="14848" max="14848" width="8.75" style="1" customWidth="1"/>
    <col min="14849" max="14849" width="13.25" style="1" customWidth="1"/>
    <col min="14850" max="14850" width="14.125" style="1" customWidth="1"/>
    <col min="14851" max="14851" width="0.875" style="1" customWidth="1"/>
    <col min="14852" max="15096" width="7.125" style="1"/>
    <col min="15097" max="15097" width="0.75" style="1" customWidth="1"/>
    <col min="15098" max="15099" width="9.25" style="1" customWidth="1"/>
    <col min="15100" max="15100" width="7.125" style="1"/>
    <col min="15101" max="15102" width="9.625" style="1" customWidth="1"/>
    <col min="15103" max="15103" width="11" style="1" customWidth="1"/>
    <col min="15104" max="15104" width="8.75" style="1" customWidth="1"/>
    <col min="15105" max="15105" width="13.25" style="1" customWidth="1"/>
    <col min="15106" max="15106" width="14.125" style="1" customWidth="1"/>
    <col min="15107" max="15107" width="0.875" style="1" customWidth="1"/>
    <col min="15108" max="15352" width="7.125" style="1"/>
    <col min="15353" max="15353" width="0.75" style="1" customWidth="1"/>
    <col min="15354" max="15355" width="9.25" style="1" customWidth="1"/>
    <col min="15356" max="15356" width="7.125" style="1"/>
    <col min="15357" max="15358" width="9.625" style="1" customWidth="1"/>
    <col min="15359" max="15359" width="11" style="1" customWidth="1"/>
    <col min="15360" max="15360" width="8.75" style="1" customWidth="1"/>
    <col min="15361" max="15361" width="13.25" style="1" customWidth="1"/>
    <col min="15362" max="15362" width="14.125" style="1" customWidth="1"/>
    <col min="15363" max="15363" width="0.875" style="1" customWidth="1"/>
    <col min="15364" max="15608" width="7.125" style="1"/>
    <col min="15609" max="15609" width="0.75" style="1" customWidth="1"/>
    <col min="15610" max="15611" width="9.25" style="1" customWidth="1"/>
    <col min="15612" max="15612" width="7.125" style="1"/>
    <col min="15613" max="15614" width="9.625" style="1" customWidth="1"/>
    <col min="15615" max="15615" width="11" style="1" customWidth="1"/>
    <col min="15616" max="15616" width="8.75" style="1" customWidth="1"/>
    <col min="15617" max="15617" width="13.25" style="1" customWidth="1"/>
    <col min="15618" max="15618" width="14.125" style="1" customWidth="1"/>
    <col min="15619" max="15619" width="0.875" style="1" customWidth="1"/>
    <col min="15620" max="15864" width="7.125" style="1"/>
    <col min="15865" max="15865" width="0.75" style="1" customWidth="1"/>
    <col min="15866" max="15867" width="9.25" style="1" customWidth="1"/>
    <col min="15868" max="15868" width="7.125" style="1"/>
    <col min="15869" max="15870" width="9.625" style="1" customWidth="1"/>
    <col min="15871" max="15871" width="11" style="1" customWidth="1"/>
    <col min="15872" max="15872" width="8.75" style="1" customWidth="1"/>
    <col min="15873" max="15873" width="13.25" style="1" customWidth="1"/>
    <col min="15874" max="15874" width="14.125" style="1" customWidth="1"/>
    <col min="15875" max="15875" width="0.875" style="1" customWidth="1"/>
    <col min="15876" max="16120" width="7.125" style="1"/>
    <col min="16121" max="16121" width="0.75" style="1" customWidth="1"/>
    <col min="16122" max="16123" width="9.25" style="1" customWidth="1"/>
    <col min="16124" max="16124" width="7.125" style="1"/>
    <col min="16125" max="16126" width="9.625" style="1" customWidth="1"/>
    <col min="16127" max="16127" width="11" style="1" customWidth="1"/>
    <col min="16128" max="16128" width="8.75" style="1" customWidth="1"/>
    <col min="16129" max="16129" width="13.25" style="1" customWidth="1"/>
    <col min="16130" max="16130" width="14.125" style="1" customWidth="1"/>
    <col min="16131" max="16131" width="0.875" style="1" customWidth="1"/>
    <col min="16132" max="16384" width="7.125" style="1"/>
  </cols>
  <sheetData>
    <row r="1" spans="2:15" ht="12.75" customHeight="1">
      <c r="B1" s="2"/>
      <c r="C1" s="2"/>
      <c r="D1" s="2"/>
      <c r="E1" s="2"/>
      <c r="F1" s="2"/>
      <c r="G1" s="2"/>
      <c r="H1" s="2"/>
      <c r="I1" s="2"/>
      <c r="J1" s="2"/>
      <c r="K1" s="2"/>
      <c r="L1" s="2"/>
      <c r="M1" s="3"/>
    </row>
    <row r="2" spans="2:15" s="4" customFormat="1" ht="29.25" customHeight="1">
      <c r="B2" s="5" t="s">
        <v>0</v>
      </c>
      <c r="C2" s="5"/>
      <c r="D2" s="5"/>
      <c r="E2" s="5"/>
      <c r="F2" s="5"/>
      <c r="G2" s="5"/>
      <c r="H2" s="5"/>
      <c r="I2" s="5"/>
      <c r="J2" s="5"/>
      <c r="K2" s="5"/>
      <c r="L2" s="5"/>
      <c r="M2" s="6"/>
    </row>
    <row r="3" spans="2:15" ht="5.25" customHeight="1">
      <c r="B3" s="7"/>
      <c r="C3" s="7"/>
      <c r="D3" s="7"/>
      <c r="E3" s="7"/>
      <c r="F3" s="7"/>
      <c r="G3" s="7"/>
      <c r="H3" s="7"/>
      <c r="I3" s="7"/>
      <c r="J3" s="7"/>
      <c r="K3" s="7"/>
      <c r="L3" s="7"/>
      <c r="M3" s="8"/>
    </row>
    <row r="4" spans="2:15" ht="3.75" customHeight="1">
      <c r="B4" s="9"/>
      <c r="C4" s="9"/>
      <c r="D4" s="9"/>
      <c r="E4" s="9"/>
      <c r="F4" s="9"/>
      <c r="G4" s="9"/>
      <c r="H4" s="9"/>
      <c r="I4" s="9"/>
      <c r="J4" s="9"/>
      <c r="K4" s="9"/>
      <c r="L4" s="9"/>
      <c r="M4" s="10"/>
    </row>
    <row r="5" spans="2:15" ht="1.5" customHeight="1">
      <c r="B5" s="7"/>
      <c r="C5" s="7"/>
      <c r="D5" s="7"/>
      <c r="E5" s="7"/>
      <c r="F5" s="7"/>
      <c r="G5" s="7"/>
      <c r="H5" s="7"/>
      <c r="I5" s="7"/>
      <c r="J5" s="7"/>
      <c r="K5" s="7"/>
      <c r="L5" s="7"/>
      <c r="M5" s="8"/>
    </row>
    <row r="7" spans="2:15" ht="21.75" customHeight="1">
      <c r="B7" s="12" t="str">
        <f>"〒　"&amp;'依頼書ﾌｫｰﾑ (4検体以上)'!D14</f>
        <v>〒　000-0000</v>
      </c>
      <c r="C7" s="13"/>
      <c r="D7" s="13"/>
      <c r="E7" s="13"/>
      <c r="F7" s="14"/>
      <c r="G7" s="15"/>
      <c r="H7" s="16"/>
      <c r="I7" s="17" t="s">
        <v>1</v>
      </c>
      <c r="J7" s="338"/>
      <c r="K7" s="338"/>
      <c r="L7" s="19"/>
      <c r="M7" s="1"/>
    </row>
    <row r="8" spans="2:15" ht="21.75" customHeight="1">
      <c r="B8" s="339">
        <f>'依頼書ﾌｫｰﾑ (4検体以上)'!E14</f>
        <v>0</v>
      </c>
      <c r="C8" s="339"/>
      <c r="D8" s="339"/>
      <c r="E8" s="339"/>
      <c r="F8" s="339"/>
      <c r="G8" s="339"/>
      <c r="H8" s="16"/>
      <c r="I8" s="20" t="s">
        <v>2</v>
      </c>
      <c r="J8" s="18"/>
      <c r="K8" s="18"/>
      <c r="L8" s="21"/>
      <c r="M8" s="1"/>
    </row>
    <row r="9" spans="2:15" ht="21.75" customHeight="1">
      <c r="B9" s="339"/>
      <c r="C9" s="339"/>
      <c r="D9" s="339"/>
      <c r="E9" s="339"/>
      <c r="F9" s="339"/>
      <c r="G9" s="339"/>
      <c r="H9" s="16"/>
      <c r="I9" s="16"/>
      <c r="J9" s="18"/>
      <c r="K9" s="18"/>
      <c r="L9" s="22" t="s">
        <v>3</v>
      </c>
      <c r="M9" s="1"/>
    </row>
    <row r="10" spans="2:15" ht="21.75" customHeight="1">
      <c r="B10" s="340">
        <f>'依頼書ﾌｫｰﾑ (4検体以上)'!C16</f>
        <v>0</v>
      </c>
      <c r="C10" s="340"/>
      <c r="D10" s="340"/>
      <c r="E10" s="340"/>
      <c r="F10" s="340"/>
      <c r="G10" s="340"/>
      <c r="H10" s="16"/>
      <c r="I10" s="16"/>
      <c r="J10" s="18"/>
      <c r="K10" s="18"/>
      <c r="L10" s="23" t="s">
        <v>4</v>
      </c>
      <c r="M10" s="1"/>
    </row>
    <row r="11" spans="2:15" ht="21.75" customHeight="1">
      <c r="B11" s="341" t="str">
        <f>'依頼書ﾌｫｰﾑ (4検体以上)'!I16&amp;"　"&amp;'依頼書ﾌｫｰﾑ (4検体以上)'!K16&amp;"様"</f>
        <v>　様</v>
      </c>
      <c r="C11" s="341"/>
      <c r="D11" s="341"/>
      <c r="E11" s="341"/>
      <c r="F11" s="341"/>
      <c r="G11" s="341"/>
      <c r="H11" s="16"/>
      <c r="I11" s="16"/>
      <c r="J11" s="18"/>
      <c r="K11" s="18"/>
      <c r="L11" s="23" t="s">
        <v>5</v>
      </c>
      <c r="M11" s="1"/>
    </row>
    <row r="12" spans="2:15" ht="21.75" customHeight="1">
      <c r="B12" s="24"/>
      <c r="C12" s="25"/>
      <c r="D12" s="25"/>
      <c r="E12" s="25"/>
      <c r="F12" s="26"/>
      <c r="G12" s="27"/>
      <c r="H12" s="16"/>
      <c r="I12" s="16"/>
      <c r="J12" s="18"/>
      <c r="K12" s="18"/>
      <c r="L12" s="23" t="s">
        <v>6</v>
      </c>
      <c r="M12" s="1"/>
    </row>
    <row r="13" spans="2:15" ht="21.75" customHeight="1">
      <c r="B13" s="28" t="s">
        <v>7</v>
      </c>
      <c r="C13" s="29"/>
      <c r="D13" s="29"/>
      <c r="E13" s="29"/>
      <c r="F13" s="30"/>
      <c r="G13" s="31"/>
      <c r="H13" s="16"/>
      <c r="I13" s="16"/>
      <c r="J13" s="18"/>
      <c r="K13" s="237" t="s">
        <v>8</v>
      </c>
      <c r="L13" s="21"/>
      <c r="M13" s="1"/>
      <c r="N13" s="108">
        <f>G18</f>
        <v>0</v>
      </c>
      <c r="O13" s="108"/>
    </row>
    <row r="14" spans="2:15" ht="21.75" customHeight="1">
      <c r="B14" s="28" t="s">
        <v>9</v>
      </c>
      <c r="C14" s="29"/>
      <c r="D14" s="29"/>
      <c r="E14" s="29"/>
      <c r="F14" s="30"/>
      <c r="G14" s="31"/>
      <c r="H14" s="16"/>
      <c r="I14" s="16"/>
      <c r="J14" s="18"/>
      <c r="K14" s="18"/>
      <c r="L14" s="21"/>
      <c r="M14" s="1"/>
      <c r="N14" s="108" t="str">
        <f>'依頼書ﾌｫｰﾑ (4検体以上)'!$G$1</f>
        <v/>
      </c>
      <c r="O14" s="108"/>
    </row>
    <row r="15" spans="2:15" ht="19.5" customHeight="1">
      <c r="B15" s="28" t="s">
        <v>10</v>
      </c>
      <c r="C15" s="32"/>
      <c r="D15" s="32"/>
      <c r="E15" s="32"/>
      <c r="F15" s="32"/>
      <c r="G15" s="33"/>
      <c r="H15" s="34"/>
      <c r="I15" s="34"/>
      <c r="J15" s="35" t="s">
        <v>11</v>
      </c>
      <c r="K15" s="36">
        <f>SUM(K16:K18)</f>
        <v>0</v>
      </c>
      <c r="L15" s="34"/>
      <c r="M15" s="1"/>
      <c r="N15" s="108" t="str">
        <f>LEFT('依頼書ﾌｫｰﾑ (4検体以上)'!C1,4)</f>
        <v/>
      </c>
      <c r="O15" s="108"/>
    </row>
    <row r="16" spans="2:15" ht="16.5" customHeight="1">
      <c r="B16" s="28"/>
      <c r="C16" s="32"/>
      <c r="D16" s="32"/>
      <c r="E16" s="32"/>
      <c r="F16" s="32"/>
      <c r="G16" s="33"/>
      <c r="H16" s="34"/>
      <c r="I16" s="34"/>
      <c r="J16" s="208" t="s">
        <v>12</v>
      </c>
      <c r="K16" s="37">
        <f>+L50+L102+L153</f>
        <v>0</v>
      </c>
      <c r="L16" s="38"/>
      <c r="M16" s="1"/>
      <c r="N16" s="108">
        <f>B10</f>
        <v>0</v>
      </c>
      <c r="O16" s="108"/>
    </row>
    <row r="17" spans="2:14" ht="16.5" customHeight="1">
      <c r="B17" s="39"/>
      <c r="C17" s="39"/>
      <c r="D17" s="39"/>
      <c r="E17" s="17"/>
      <c r="F17" s="17"/>
      <c r="G17" s="40"/>
      <c r="H17" s="40"/>
      <c r="I17" s="40"/>
      <c r="J17" s="208" t="s">
        <v>13</v>
      </c>
      <c r="K17" s="209"/>
      <c r="L17" s="210"/>
      <c r="M17" s="2" t="s">
        <v>14</v>
      </c>
    </row>
    <row r="18" spans="2:14" ht="19.5" customHeight="1" thickBot="1">
      <c r="B18" s="41" t="s">
        <v>15</v>
      </c>
      <c r="C18" s="42">
        <f>'依頼書ﾌｫｰﾑ (4検体以上)'!$C$1</f>
        <v>0</v>
      </c>
      <c r="D18" s="43"/>
      <c r="E18" s="43"/>
      <c r="F18" s="41" t="s">
        <v>16</v>
      </c>
      <c r="G18" s="44">
        <f>'依頼書ﾌｫｰﾑ (4検体以上)'!$C$11</f>
        <v>0</v>
      </c>
      <c r="H18" s="45"/>
      <c r="I18" s="46"/>
      <c r="J18" s="211" t="s">
        <v>17</v>
      </c>
      <c r="K18" s="212">
        <f>ROUNDDOWN((K16+K17)*L18,0)</f>
        <v>0</v>
      </c>
      <c r="L18" s="213">
        <v>0.1</v>
      </c>
      <c r="M18" s="47"/>
    </row>
    <row r="19" spans="2:14" ht="17.25" customHeight="1">
      <c r="B19" s="48" t="s">
        <v>18</v>
      </c>
      <c r="C19" s="342" t="s">
        <v>19</v>
      </c>
      <c r="D19" s="342"/>
      <c r="E19" s="342"/>
      <c r="F19" s="342"/>
      <c r="G19" s="342"/>
      <c r="H19" s="49" t="s">
        <v>20</v>
      </c>
      <c r="I19" s="50"/>
      <c r="J19" s="51"/>
      <c r="K19" s="52"/>
      <c r="L19" s="53"/>
      <c r="M19" s="1"/>
    </row>
    <row r="20" spans="2:14" ht="21.75" customHeight="1">
      <c r="B20" s="332">
        <f>'依頼書ﾌｫｰﾑ (4検体以上)'!B19</f>
        <v>0</v>
      </c>
      <c r="C20" s="333"/>
      <c r="D20" s="333"/>
      <c r="E20" s="333"/>
      <c r="F20" s="333"/>
      <c r="G20" s="334"/>
      <c r="H20" s="54" t="s">
        <v>51</v>
      </c>
      <c r="I20" s="55"/>
      <c r="J20" s="56"/>
      <c r="K20" s="57"/>
      <c r="L20" s="207">
        <f>IF('依頼書ﾌｫｰﾑ (4検体以上)'!L18="",1,'依頼書ﾌｫｰﾑ (4検体以上)'!L18)</f>
        <v>1</v>
      </c>
      <c r="M20" s="1"/>
    </row>
    <row r="21" spans="2:14" ht="21.75" customHeight="1">
      <c r="B21" s="332"/>
      <c r="C21" s="333"/>
      <c r="D21" s="333"/>
      <c r="E21" s="333"/>
      <c r="F21" s="333"/>
      <c r="G21" s="334"/>
      <c r="H21" s="58" t="s">
        <v>52</v>
      </c>
      <c r="I21" s="57"/>
      <c r="J21" s="59"/>
      <c r="K21" s="60"/>
      <c r="L21" s="61">
        <f>IF('依頼書ﾌｫｰﾑ (4検体以上)'!L19="",1,'依頼書ﾌｫｰﾑ (4検体以上)'!L19)</f>
        <v>1</v>
      </c>
      <c r="M21" s="62"/>
    </row>
    <row r="22" spans="2:14" ht="21.75" customHeight="1" thickBot="1">
      <c r="B22" s="335"/>
      <c r="C22" s="336"/>
      <c r="D22" s="336"/>
      <c r="E22" s="336"/>
      <c r="F22" s="336"/>
      <c r="G22" s="337"/>
      <c r="H22" s="63" t="s">
        <v>21</v>
      </c>
      <c r="I22" s="64"/>
      <c r="J22" s="65"/>
      <c r="K22" s="66"/>
      <c r="L22" s="67">
        <f>IF('依頼書ﾌｫｰﾑ (4検体以上)'!L20="",1,'依頼書ﾌｫｰﾑ (4検体以上)'!L20)</f>
        <v>1</v>
      </c>
      <c r="M22" s="62"/>
    </row>
    <row r="23" spans="2:14" ht="15.75" customHeight="1" thickBot="1">
      <c r="B23" s="68"/>
      <c r="C23" s="68"/>
      <c r="D23" s="68"/>
      <c r="E23" s="68"/>
      <c r="K23" s="69"/>
      <c r="L23" s="69"/>
    </row>
    <row r="24" spans="2:14" ht="17.25" customHeight="1" thickBot="1">
      <c r="B24" s="70">
        <f>'依頼書ﾌｫｰﾑ (4検体以上)'!B23</f>
        <v>1</v>
      </c>
      <c r="C24" s="310" t="s">
        <v>57</v>
      </c>
      <c r="D24" s="311"/>
      <c r="E24" s="312"/>
      <c r="F24" s="71" t="s">
        <v>22</v>
      </c>
      <c r="G24" s="72">
        <f>'依頼書ﾌｫｰﾑ (4検体以上)'!G23</f>
        <v>0</v>
      </c>
      <c r="H24" s="73" t="s">
        <v>23</v>
      </c>
      <c r="I24" s="74"/>
      <c r="J24" s="74"/>
      <c r="K24" s="75"/>
      <c r="L24" s="76" t="s">
        <v>24</v>
      </c>
      <c r="M24" s="1"/>
      <c r="N24" s="238">
        <f>G24</f>
        <v>0</v>
      </c>
    </row>
    <row r="25" spans="2:14" ht="17.25" customHeight="1">
      <c r="B25" s="315">
        <f>'依頼書ﾌｫｰﾑ (4検体以上)'!B24</f>
        <v>0</v>
      </c>
      <c r="C25" s="316"/>
      <c r="D25" s="316"/>
      <c r="E25" s="316"/>
      <c r="F25" s="316"/>
      <c r="G25" s="317"/>
      <c r="H25" s="321">
        <f>'依頼書ﾌｫｰﾑ (4検体以上)'!H24</f>
        <v>0</v>
      </c>
      <c r="I25" s="322"/>
      <c r="J25" s="322"/>
      <c r="K25" s="323"/>
      <c r="L25" s="196">
        <f>'依頼書ﾌｫｰﾑ (4検体以上)'!L24</f>
        <v>0</v>
      </c>
      <c r="M25" s="1"/>
      <c r="N25" s="239">
        <f>B25</f>
        <v>0</v>
      </c>
    </row>
    <row r="26" spans="2:14" ht="17.25" customHeight="1">
      <c r="B26" s="315"/>
      <c r="C26" s="316"/>
      <c r="D26" s="316"/>
      <c r="E26" s="316"/>
      <c r="F26" s="316"/>
      <c r="G26" s="317"/>
      <c r="H26" s="324">
        <f>'依頼書ﾌｫｰﾑ (4検体以上)'!H25</f>
        <v>0</v>
      </c>
      <c r="I26" s="325"/>
      <c r="J26" s="325"/>
      <c r="K26" s="326"/>
      <c r="L26" s="196">
        <f>'依頼書ﾌｫｰﾑ (4検体以上)'!L25</f>
        <v>0</v>
      </c>
      <c r="M26" s="1"/>
      <c r="N26" s="238" t="str">
        <f>C30</f>
        <v/>
      </c>
    </row>
    <row r="27" spans="2:14" ht="17.25" customHeight="1">
      <c r="B27" s="315"/>
      <c r="C27" s="316"/>
      <c r="D27" s="316"/>
      <c r="E27" s="316"/>
      <c r="F27" s="316"/>
      <c r="G27" s="317"/>
      <c r="H27" s="324">
        <f>'依頼書ﾌｫｰﾑ (4検体以上)'!H26</f>
        <v>0</v>
      </c>
      <c r="I27" s="327"/>
      <c r="J27" s="327"/>
      <c r="K27" s="328"/>
      <c r="L27" s="196">
        <f>'依頼書ﾌｫｰﾑ (4検体以上)'!L26</f>
        <v>0</v>
      </c>
      <c r="M27" s="1"/>
      <c r="N27" s="238">
        <f>G30</f>
        <v>0</v>
      </c>
    </row>
    <row r="28" spans="2:14" ht="17.25" customHeight="1">
      <c r="B28" s="315"/>
      <c r="C28" s="316"/>
      <c r="D28" s="316"/>
      <c r="E28" s="316"/>
      <c r="F28" s="316"/>
      <c r="G28" s="317"/>
      <c r="H28" s="324">
        <f>'依頼書ﾌｫｰﾑ (4検体以上)'!H27</f>
        <v>0</v>
      </c>
      <c r="I28" s="327"/>
      <c r="J28" s="327"/>
      <c r="K28" s="328"/>
      <c r="L28" s="196">
        <f>'依頼書ﾌｫｰﾑ (4検体以上)'!L27</f>
        <v>0</v>
      </c>
      <c r="M28" s="1"/>
      <c r="N28" s="238">
        <f>C31</f>
        <v>0</v>
      </c>
    </row>
    <row r="29" spans="2:14" ht="17.25" customHeight="1">
      <c r="B29" s="318"/>
      <c r="C29" s="319"/>
      <c r="D29" s="319"/>
      <c r="E29" s="319"/>
      <c r="F29" s="319"/>
      <c r="G29" s="320"/>
      <c r="H29" s="324">
        <f>'依頼書ﾌｫｰﾑ (4検体以上)'!H28</f>
        <v>0</v>
      </c>
      <c r="I29" s="327"/>
      <c r="J29" s="327"/>
      <c r="K29" s="328"/>
      <c r="L29" s="196">
        <f>'依頼書ﾌｫｰﾑ (4検体以上)'!L28</f>
        <v>0</v>
      </c>
      <c r="M29" s="1"/>
      <c r="N29" s="238"/>
    </row>
    <row r="30" spans="2:14" ht="17.25" customHeight="1">
      <c r="B30" s="77" t="s">
        <v>25</v>
      </c>
      <c r="C30" s="300" t="str">
        <f>'依頼書ﾌｫｰﾑ (4検体以上)'!C29</f>
        <v/>
      </c>
      <c r="D30" s="300"/>
      <c r="E30" s="300"/>
      <c r="F30" s="78" t="s">
        <v>26</v>
      </c>
      <c r="G30" s="79">
        <f>'依頼書ﾌｫｰﾑ (4検体以上)'!G29</f>
        <v>0</v>
      </c>
      <c r="H30" s="301">
        <f>'依頼書ﾌｫｰﾑ (4検体以上)'!H29</f>
        <v>0</v>
      </c>
      <c r="I30" s="302"/>
      <c r="J30" s="302"/>
      <c r="K30" s="303"/>
      <c r="L30" s="196">
        <f>'依頼書ﾌｫｰﾑ (4検体以上)'!L29</f>
        <v>0</v>
      </c>
      <c r="M30" s="1"/>
      <c r="N30" s="108"/>
    </row>
    <row r="31" spans="2:14" ht="17.25" customHeight="1" thickBot="1">
      <c r="B31" s="80" t="s">
        <v>27</v>
      </c>
      <c r="C31" s="304">
        <f>'依頼書ﾌｫｰﾑ (4検体以上)'!C30</f>
        <v>0</v>
      </c>
      <c r="D31" s="305"/>
      <c r="E31" s="305"/>
      <c r="F31" s="305"/>
      <c r="G31" s="306"/>
      <c r="H31" s="307">
        <f>'依頼書ﾌｫｰﾑ (4検体以上)'!H30</f>
        <v>0</v>
      </c>
      <c r="I31" s="308"/>
      <c r="J31" s="308"/>
      <c r="K31" s="309"/>
      <c r="L31" s="197">
        <f>'依頼書ﾌｫｰﾑ (4検体以上)'!L30</f>
        <v>0</v>
      </c>
      <c r="M31" s="1"/>
      <c r="N31" s="108"/>
    </row>
    <row r="32" spans="2:14" ht="7.5" customHeight="1" thickBot="1">
      <c r="B32" s="68"/>
      <c r="C32" s="68"/>
      <c r="D32" s="68"/>
      <c r="E32" s="68"/>
      <c r="L32" s="81"/>
    </row>
    <row r="33" spans="2:14" ht="17.25" customHeight="1" thickBot="1">
      <c r="B33" s="70">
        <f>'依頼書ﾌｫｰﾑ (4検体以上)'!B32</f>
        <v>2</v>
      </c>
      <c r="C33" s="310" t="s">
        <v>57</v>
      </c>
      <c r="D33" s="311"/>
      <c r="E33" s="312"/>
      <c r="F33" s="71" t="s">
        <v>22</v>
      </c>
      <c r="G33" s="72">
        <f>'依頼書ﾌｫｰﾑ (4検体以上)'!G32</f>
        <v>0</v>
      </c>
      <c r="H33" s="73" t="s">
        <v>23</v>
      </c>
      <c r="I33" s="74"/>
      <c r="J33" s="74"/>
      <c r="K33" s="75"/>
      <c r="L33" s="82" t="s">
        <v>24</v>
      </c>
      <c r="M33" s="1"/>
      <c r="N33" s="238">
        <f>G33</f>
        <v>0</v>
      </c>
    </row>
    <row r="34" spans="2:14" ht="17.25" customHeight="1">
      <c r="B34" s="315">
        <f>'依頼書ﾌｫｰﾑ (4検体以上)'!B33</f>
        <v>0</v>
      </c>
      <c r="C34" s="316"/>
      <c r="D34" s="316"/>
      <c r="E34" s="316"/>
      <c r="F34" s="316"/>
      <c r="G34" s="317"/>
      <c r="H34" s="321">
        <f>'依頼書ﾌｫｰﾑ (4検体以上)'!H33</f>
        <v>0</v>
      </c>
      <c r="I34" s="322"/>
      <c r="J34" s="322"/>
      <c r="K34" s="323"/>
      <c r="L34" s="196">
        <f>'依頼書ﾌｫｰﾑ (4検体以上)'!L33</f>
        <v>0</v>
      </c>
      <c r="M34" s="1"/>
      <c r="N34" s="239">
        <f>B34</f>
        <v>0</v>
      </c>
    </row>
    <row r="35" spans="2:14" ht="17.25" customHeight="1">
      <c r="B35" s="315"/>
      <c r="C35" s="316"/>
      <c r="D35" s="316"/>
      <c r="E35" s="316"/>
      <c r="F35" s="316"/>
      <c r="G35" s="317"/>
      <c r="H35" s="324">
        <f>'依頼書ﾌｫｰﾑ (4検体以上)'!H34</f>
        <v>0</v>
      </c>
      <c r="I35" s="325"/>
      <c r="J35" s="325"/>
      <c r="K35" s="326"/>
      <c r="L35" s="196">
        <f>'依頼書ﾌｫｰﾑ (4検体以上)'!L34</f>
        <v>0</v>
      </c>
      <c r="M35" s="1"/>
      <c r="N35" s="238">
        <f>C39</f>
        <v>0</v>
      </c>
    </row>
    <row r="36" spans="2:14" ht="17.25" customHeight="1">
      <c r="B36" s="315"/>
      <c r="C36" s="316"/>
      <c r="D36" s="316"/>
      <c r="E36" s="316"/>
      <c r="F36" s="316"/>
      <c r="G36" s="317"/>
      <c r="H36" s="324">
        <f>'依頼書ﾌｫｰﾑ (4検体以上)'!H35</f>
        <v>0</v>
      </c>
      <c r="I36" s="327"/>
      <c r="J36" s="327"/>
      <c r="K36" s="328"/>
      <c r="L36" s="196">
        <f>'依頼書ﾌｫｰﾑ (4検体以上)'!L35</f>
        <v>0</v>
      </c>
      <c r="M36" s="1"/>
      <c r="N36" s="238">
        <f>G39</f>
        <v>0</v>
      </c>
    </row>
    <row r="37" spans="2:14" ht="17.25" customHeight="1">
      <c r="B37" s="315"/>
      <c r="C37" s="316"/>
      <c r="D37" s="316"/>
      <c r="E37" s="316"/>
      <c r="F37" s="316"/>
      <c r="G37" s="317"/>
      <c r="H37" s="324">
        <f>'依頼書ﾌｫｰﾑ (4検体以上)'!H36</f>
        <v>0</v>
      </c>
      <c r="I37" s="327"/>
      <c r="J37" s="327"/>
      <c r="K37" s="328"/>
      <c r="L37" s="196">
        <f>'依頼書ﾌｫｰﾑ (4検体以上)'!L36</f>
        <v>0</v>
      </c>
      <c r="M37" s="1"/>
      <c r="N37" s="238">
        <f>C40</f>
        <v>0</v>
      </c>
    </row>
    <row r="38" spans="2:14" ht="17.25" customHeight="1">
      <c r="B38" s="318"/>
      <c r="C38" s="319"/>
      <c r="D38" s="319"/>
      <c r="E38" s="319"/>
      <c r="F38" s="319"/>
      <c r="G38" s="320"/>
      <c r="H38" s="324">
        <f>'依頼書ﾌｫｰﾑ (4検体以上)'!H37</f>
        <v>0</v>
      </c>
      <c r="I38" s="327"/>
      <c r="J38" s="327"/>
      <c r="K38" s="328"/>
      <c r="L38" s="196">
        <f>'依頼書ﾌｫｰﾑ (4検体以上)'!L37</f>
        <v>0</v>
      </c>
      <c r="M38" s="1"/>
      <c r="N38" s="238"/>
    </row>
    <row r="39" spans="2:14" ht="17.25" customHeight="1">
      <c r="B39" s="77" t="s">
        <v>25</v>
      </c>
      <c r="C39" s="300">
        <f>'依頼書ﾌｫｰﾑ (4検体以上)'!C38</f>
        <v>0</v>
      </c>
      <c r="D39" s="300"/>
      <c r="E39" s="300"/>
      <c r="F39" s="78" t="s">
        <v>26</v>
      </c>
      <c r="G39" s="79">
        <f>'依頼書ﾌｫｰﾑ (4検体以上)'!G38</f>
        <v>0</v>
      </c>
      <c r="H39" s="301">
        <f>'依頼書ﾌｫｰﾑ (4検体以上)'!H38</f>
        <v>0</v>
      </c>
      <c r="I39" s="302"/>
      <c r="J39" s="302"/>
      <c r="K39" s="303"/>
      <c r="L39" s="196">
        <f>'依頼書ﾌｫｰﾑ (4検体以上)'!L38</f>
        <v>0</v>
      </c>
      <c r="M39" s="1"/>
      <c r="N39" s="108"/>
    </row>
    <row r="40" spans="2:14" ht="17.25" customHeight="1" thickBot="1">
      <c r="B40" s="80" t="s">
        <v>27</v>
      </c>
      <c r="C40" s="304">
        <f>'依頼書ﾌｫｰﾑ (4検体以上)'!C39</f>
        <v>0</v>
      </c>
      <c r="D40" s="305"/>
      <c r="E40" s="305"/>
      <c r="F40" s="305"/>
      <c r="G40" s="306"/>
      <c r="H40" s="307">
        <f>'依頼書ﾌｫｰﾑ (4検体以上)'!H39</f>
        <v>0</v>
      </c>
      <c r="I40" s="308"/>
      <c r="J40" s="308"/>
      <c r="K40" s="309"/>
      <c r="L40" s="197">
        <f>'依頼書ﾌｫｰﾑ (4検体以上)'!L39</f>
        <v>0</v>
      </c>
      <c r="M40" s="1"/>
      <c r="N40" s="108"/>
    </row>
    <row r="41" spans="2:14" ht="7.5" customHeight="1" thickBot="1">
      <c r="B41" s="68"/>
      <c r="C41" s="68"/>
      <c r="D41" s="68"/>
      <c r="E41" s="68"/>
      <c r="L41" s="81"/>
    </row>
    <row r="42" spans="2:14" ht="17.25" customHeight="1" thickBot="1">
      <c r="B42" s="70">
        <f>'依頼書ﾌｫｰﾑ (4検体以上)'!B41</f>
        <v>3</v>
      </c>
      <c r="C42" s="310" t="s">
        <v>57</v>
      </c>
      <c r="D42" s="311"/>
      <c r="E42" s="312"/>
      <c r="F42" s="71" t="s">
        <v>22</v>
      </c>
      <c r="G42" s="72">
        <f>'依頼書ﾌｫｰﾑ (4検体以上)'!G41</f>
        <v>0</v>
      </c>
      <c r="H42" s="73" t="s">
        <v>23</v>
      </c>
      <c r="I42" s="74"/>
      <c r="J42" s="74"/>
      <c r="K42" s="75"/>
      <c r="L42" s="82" t="s">
        <v>24</v>
      </c>
      <c r="M42" s="1"/>
      <c r="N42" s="238">
        <f>G42</f>
        <v>0</v>
      </c>
    </row>
    <row r="43" spans="2:14" ht="17.25" customHeight="1">
      <c r="B43" s="315">
        <f>'依頼書ﾌｫｰﾑ (4検体以上)'!B42</f>
        <v>0</v>
      </c>
      <c r="C43" s="316"/>
      <c r="D43" s="316"/>
      <c r="E43" s="316"/>
      <c r="F43" s="316"/>
      <c r="G43" s="317"/>
      <c r="H43" s="321">
        <f>'依頼書ﾌｫｰﾑ (4検体以上)'!H42</f>
        <v>0</v>
      </c>
      <c r="I43" s="322"/>
      <c r="J43" s="322"/>
      <c r="K43" s="323"/>
      <c r="L43" s="196">
        <f>'依頼書ﾌｫｰﾑ (4検体以上)'!L42</f>
        <v>0</v>
      </c>
      <c r="M43" s="1"/>
      <c r="N43" s="239">
        <f>B43</f>
        <v>0</v>
      </c>
    </row>
    <row r="44" spans="2:14" ht="17.25" customHeight="1">
      <c r="B44" s="315"/>
      <c r="C44" s="316"/>
      <c r="D44" s="316"/>
      <c r="E44" s="316"/>
      <c r="F44" s="316"/>
      <c r="G44" s="317"/>
      <c r="H44" s="324">
        <f>'依頼書ﾌｫｰﾑ (4検体以上)'!H43</f>
        <v>0</v>
      </c>
      <c r="I44" s="325"/>
      <c r="J44" s="325"/>
      <c r="K44" s="326"/>
      <c r="L44" s="196">
        <f>'依頼書ﾌｫｰﾑ (4検体以上)'!L43</f>
        <v>0</v>
      </c>
      <c r="M44" s="1"/>
      <c r="N44" s="238">
        <f>C48</f>
        <v>0</v>
      </c>
    </row>
    <row r="45" spans="2:14" ht="17.25" customHeight="1">
      <c r="B45" s="315"/>
      <c r="C45" s="316"/>
      <c r="D45" s="316"/>
      <c r="E45" s="316"/>
      <c r="F45" s="316"/>
      <c r="G45" s="317"/>
      <c r="H45" s="324">
        <f>'依頼書ﾌｫｰﾑ (4検体以上)'!H44</f>
        <v>0</v>
      </c>
      <c r="I45" s="327"/>
      <c r="J45" s="327"/>
      <c r="K45" s="328"/>
      <c r="L45" s="196">
        <f>'依頼書ﾌｫｰﾑ (4検体以上)'!L44</f>
        <v>0</v>
      </c>
      <c r="M45" s="1"/>
      <c r="N45" s="238">
        <f>G48</f>
        <v>0</v>
      </c>
    </row>
    <row r="46" spans="2:14" ht="17.25" customHeight="1">
      <c r="B46" s="315"/>
      <c r="C46" s="316"/>
      <c r="D46" s="316"/>
      <c r="E46" s="316"/>
      <c r="F46" s="316"/>
      <c r="G46" s="317"/>
      <c r="H46" s="324">
        <f>'依頼書ﾌｫｰﾑ (4検体以上)'!H45</f>
        <v>0</v>
      </c>
      <c r="I46" s="327"/>
      <c r="J46" s="327"/>
      <c r="K46" s="328"/>
      <c r="L46" s="196">
        <f>'依頼書ﾌｫｰﾑ (4検体以上)'!L45</f>
        <v>0</v>
      </c>
      <c r="M46" s="1"/>
      <c r="N46" s="238">
        <f>C49</f>
        <v>0</v>
      </c>
    </row>
    <row r="47" spans="2:14" ht="17.25" customHeight="1">
      <c r="B47" s="318"/>
      <c r="C47" s="319"/>
      <c r="D47" s="319"/>
      <c r="E47" s="319"/>
      <c r="F47" s="319"/>
      <c r="G47" s="320"/>
      <c r="H47" s="324">
        <f>'依頼書ﾌｫｰﾑ (4検体以上)'!H46</f>
        <v>0</v>
      </c>
      <c r="I47" s="327"/>
      <c r="J47" s="327"/>
      <c r="K47" s="328"/>
      <c r="L47" s="196">
        <f>'依頼書ﾌｫｰﾑ (4検体以上)'!L46</f>
        <v>0</v>
      </c>
      <c r="M47" s="1"/>
      <c r="N47" s="238"/>
    </row>
    <row r="48" spans="2:14" ht="17.25" customHeight="1">
      <c r="B48" s="77" t="s">
        <v>25</v>
      </c>
      <c r="C48" s="300">
        <f>'依頼書ﾌｫｰﾑ (4検体以上)'!C47</f>
        <v>0</v>
      </c>
      <c r="D48" s="300"/>
      <c r="E48" s="300"/>
      <c r="F48" s="78" t="s">
        <v>26</v>
      </c>
      <c r="G48" s="79">
        <f>'依頼書ﾌｫｰﾑ (4検体以上)'!G47</f>
        <v>0</v>
      </c>
      <c r="H48" s="301">
        <f>'依頼書ﾌｫｰﾑ (4検体以上)'!H47</f>
        <v>0</v>
      </c>
      <c r="I48" s="302"/>
      <c r="J48" s="302"/>
      <c r="K48" s="303"/>
      <c r="L48" s="196">
        <f>'依頼書ﾌｫｰﾑ (4検体以上)'!L47</f>
        <v>0</v>
      </c>
      <c r="M48" s="1"/>
      <c r="N48" s="108"/>
    </row>
    <row r="49" spans="2:18" ht="17.25" customHeight="1" thickBot="1">
      <c r="B49" s="80" t="s">
        <v>27</v>
      </c>
      <c r="C49" s="304">
        <f>'依頼書ﾌｫｰﾑ (4検体以上)'!C48</f>
        <v>0</v>
      </c>
      <c r="D49" s="305"/>
      <c r="E49" s="305"/>
      <c r="F49" s="305"/>
      <c r="G49" s="306"/>
      <c r="H49" s="307">
        <f>'依頼書ﾌｫｰﾑ (4検体以上)'!H48</f>
        <v>0</v>
      </c>
      <c r="I49" s="308"/>
      <c r="J49" s="308"/>
      <c r="K49" s="309"/>
      <c r="L49" s="197">
        <f>'依頼書ﾌｫｰﾑ (4検体以上)'!L48</f>
        <v>0</v>
      </c>
      <c r="M49" s="1"/>
      <c r="N49" s="108"/>
    </row>
    <row r="50" spans="2:18" ht="15" customHeight="1" thickBot="1">
      <c r="B50" s="83" t="s">
        <v>28</v>
      </c>
      <c r="C50" s="83"/>
      <c r="D50" s="83"/>
      <c r="E50" s="83"/>
      <c r="F50" s="83"/>
      <c r="J50" s="84"/>
      <c r="K50" s="85" t="s">
        <v>29</v>
      </c>
      <c r="L50" s="198">
        <f>SUM(L25:L49)</f>
        <v>0</v>
      </c>
      <c r="M50" s="1"/>
    </row>
    <row r="51" spans="2:18" ht="15" hidden="1" customHeight="1">
      <c r="B51" s="83"/>
      <c r="C51" s="83"/>
      <c r="D51" s="83"/>
      <c r="E51" s="83"/>
      <c r="F51" s="83"/>
      <c r="M51" s="1"/>
    </row>
    <row r="52" spans="2:18" ht="15" hidden="1" customHeight="1">
      <c r="J52" s="2"/>
      <c r="K52" s="2"/>
      <c r="L52" s="2"/>
      <c r="M52" s="3"/>
    </row>
    <row r="53" spans="2:18" ht="34.5" customHeight="1">
      <c r="I53" s="2"/>
      <c r="J53" s="2"/>
      <c r="K53" s="2"/>
      <c r="M53" s="141"/>
      <c r="N53" s="139"/>
      <c r="P53" s="91"/>
    </row>
    <row r="54" spans="2:18" ht="7.5" customHeight="1">
      <c r="J54" s="2"/>
      <c r="K54" s="2"/>
      <c r="L54" s="2"/>
      <c r="M54" s="1"/>
      <c r="N54" s="141"/>
      <c r="O54" s="139"/>
      <c r="Q54" s="91"/>
    </row>
    <row r="55" spans="2:18" ht="19.5" customHeight="1">
      <c r="B55" s="86" t="s">
        <v>133</v>
      </c>
      <c r="C55" s="214" t="str">
        <f>$B10&amp;"様"</f>
        <v>0様</v>
      </c>
      <c r="D55" s="215"/>
      <c r="E55" s="215"/>
      <c r="F55" s="86" t="s">
        <v>31</v>
      </c>
      <c r="G55" s="216">
        <f>$C$18</f>
        <v>0</v>
      </c>
      <c r="H55" s="285"/>
      <c r="I55" s="281" t="s">
        <v>161</v>
      </c>
      <c r="J55" s="313" t="str">
        <f>$B$25&amp;"他"</f>
        <v>0他</v>
      </c>
      <c r="K55" s="313"/>
      <c r="L55" s="314"/>
      <c r="M55" s="1"/>
      <c r="N55" s="141"/>
      <c r="O55" s="139"/>
      <c r="Q55" s="91"/>
    </row>
    <row r="56" spans="2:18" ht="39" customHeight="1">
      <c r="B56" s="86" t="s">
        <v>134</v>
      </c>
      <c r="C56" s="343">
        <f>$B$20</f>
        <v>0</v>
      </c>
      <c r="D56" s="344"/>
      <c r="E56" s="344"/>
      <c r="F56" s="344"/>
      <c r="G56" s="344"/>
      <c r="H56" s="344"/>
      <c r="I56" s="344"/>
      <c r="J56" s="344"/>
      <c r="K56" s="344"/>
      <c r="L56" s="345"/>
      <c r="M56" s="2"/>
      <c r="N56" s="92"/>
      <c r="P56" s="139"/>
      <c r="Q56" s="91"/>
      <c r="R56" s="11"/>
    </row>
    <row r="57" spans="2:18" ht="12" customHeight="1" thickBot="1">
      <c r="B57" s="68"/>
      <c r="C57" s="68"/>
      <c r="D57" s="68"/>
      <c r="E57" s="68"/>
      <c r="M57" s="218" t="str">
        <f>IF(B60=0,"",IF(M3=1,M3+1,(B59-8)/5+3))</f>
        <v/>
      </c>
      <c r="N57" s="219"/>
      <c r="P57" s="220"/>
      <c r="Q57" s="221"/>
      <c r="R57" s="47"/>
    </row>
    <row r="58" spans="2:18" ht="17.25" customHeight="1" thickBot="1">
      <c r="B58" s="132">
        <f>'依頼書ﾌｫｰﾑ (4検体以上)'!B59</f>
        <v>4</v>
      </c>
      <c r="C58" s="329" t="str">
        <f>'依頼書ﾌｫｰﾑ (4検体以上)'!C59</f>
        <v>製品名（検体名）</v>
      </c>
      <c r="D58" s="330"/>
      <c r="E58" s="331"/>
      <c r="F58" s="230" t="str">
        <f>'依頼書ﾌｫｰﾑ (4検体以上)'!F59</f>
        <v>検体№</v>
      </c>
      <c r="G58" s="72">
        <f>'依頼書ﾌｫｰﾑ (4検体以上)'!G59</f>
        <v>0</v>
      </c>
      <c r="H58" s="363" t="str">
        <f>'依頼書ﾌｫｰﾑ (4検体以上)'!H59</f>
        <v>試験検査項目（試験・検体に関する注意事項・ご要望）</v>
      </c>
      <c r="I58" s="364"/>
      <c r="J58" s="364"/>
      <c r="K58" s="365"/>
      <c r="L58" s="236" t="str">
        <f>'依頼書ﾌｫｰﾑ (4検体以上)'!L59</f>
        <v>料金確認</v>
      </c>
      <c r="M58" s="47"/>
      <c r="N58" s="238">
        <f>G58</f>
        <v>0</v>
      </c>
      <c r="P58" s="222"/>
      <c r="Q58" s="221"/>
      <c r="R58" s="47"/>
    </row>
    <row r="59" spans="2:18" ht="17.25" customHeight="1">
      <c r="B59" s="315">
        <f>'依頼書ﾌｫｰﾑ (4検体以上)'!B60</f>
        <v>0</v>
      </c>
      <c r="C59" s="316"/>
      <c r="D59" s="316"/>
      <c r="E59" s="316"/>
      <c r="F59" s="316"/>
      <c r="G59" s="317"/>
      <c r="H59" s="358">
        <f>'依頼書ﾌｫｰﾑ (4検体以上)'!H60</f>
        <v>0</v>
      </c>
      <c r="I59" s="361"/>
      <c r="J59" s="361"/>
      <c r="K59" s="362"/>
      <c r="L59" s="286">
        <f>'依頼書ﾌｫｰﾑ (4検体以上)'!L60</f>
        <v>0</v>
      </c>
      <c r="N59" s="239">
        <f>B59</f>
        <v>0</v>
      </c>
      <c r="O59" s="2"/>
      <c r="Q59" s="91"/>
      <c r="R59" s="223"/>
    </row>
    <row r="60" spans="2:18" ht="17.25" customHeight="1">
      <c r="B60" s="315"/>
      <c r="C60" s="316"/>
      <c r="D60" s="316"/>
      <c r="E60" s="316"/>
      <c r="F60" s="316"/>
      <c r="G60" s="317"/>
      <c r="H60" s="349">
        <f>'依頼書ﾌｫｰﾑ (4検体以上)'!H61</f>
        <v>0</v>
      </c>
      <c r="I60" s="350"/>
      <c r="J60" s="350"/>
      <c r="K60" s="351"/>
      <c r="L60" s="286">
        <f>'依頼書ﾌｫｰﾑ (4検体以上)'!L61</f>
        <v>0</v>
      </c>
      <c r="M60" s="1"/>
      <c r="N60" s="238">
        <f>C64</f>
        <v>0</v>
      </c>
      <c r="P60" s="1" t="s">
        <v>49</v>
      </c>
      <c r="Q60" s="91"/>
    </row>
    <row r="61" spans="2:18" ht="17.25" customHeight="1">
      <c r="B61" s="315"/>
      <c r="C61" s="316"/>
      <c r="D61" s="316"/>
      <c r="E61" s="316"/>
      <c r="F61" s="316"/>
      <c r="G61" s="317"/>
      <c r="H61" s="349">
        <f>'依頼書ﾌｫｰﾑ (4検体以上)'!H62</f>
        <v>0</v>
      </c>
      <c r="I61" s="350"/>
      <c r="J61" s="350"/>
      <c r="K61" s="351"/>
      <c r="L61" s="286">
        <f>'依頼書ﾌｫｰﾑ (4検体以上)'!L62</f>
        <v>0</v>
      </c>
      <c r="M61" s="1"/>
      <c r="N61" s="238">
        <f>G64</f>
        <v>0</v>
      </c>
      <c r="P61" s="1" t="s">
        <v>50</v>
      </c>
      <c r="Q61" s="91"/>
    </row>
    <row r="62" spans="2:18" ht="17.25" customHeight="1">
      <c r="B62" s="315"/>
      <c r="C62" s="316"/>
      <c r="D62" s="316"/>
      <c r="E62" s="316"/>
      <c r="F62" s="316"/>
      <c r="G62" s="317"/>
      <c r="H62" s="349">
        <f>'依頼書ﾌｫｰﾑ (4検体以上)'!H63</f>
        <v>0</v>
      </c>
      <c r="I62" s="350"/>
      <c r="J62" s="350"/>
      <c r="K62" s="351"/>
      <c r="L62" s="286">
        <f>'依頼書ﾌｫｰﾑ (4検体以上)'!L63</f>
        <v>0</v>
      </c>
      <c r="M62" s="1"/>
      <c r="N62" s="238">
        <f>C65</f>
        <v>0</v>
      </c>
      <c r="O62" s="119" t="s">
        <v>135</v>
      </c>
      <c r="P62" s="120">
        <v>0</v>
      </c>
      <c r="Q62" s="91"/>
    </row>
    <row r="63" spans="2:18" ht="17.25" customHeight="1">
      <c r="B63" s="318"/>
      <c r="C63" s="319"/>
      <c r="D63" s="319"/>
      <c r="E63" s="319"/>
      <c r="F63" s="319"/>
      <c r="G63" s="320"/>
      <c r="H63" s="349">
        <f>'依頼書ﾌｫｰﾑ (4検体以上)'!H64</f>
        <v>0</v>
      </c>
      <c r="I63" s="350"/>
      <c r="J63" s="350"/>
      <c r="K63" s="351"/>
      <c r="L63" s="286">
        <f>'依頼書ﾌｫｰﾑ (4検体以上)'!L64</f>
        <v>0</v>
      </c>
      <c r="M63" s="1"/>
      <c r="N63" s="238"/>
      <c r="P63" s="1" t="s">
        <v>53</v>
      </c>
      <c r="Q63" s="122">
        <f>SUM(Q66:Q87)</f>
        <v>0</v>
      </c>
    </row>
    <row r="64" spans="2:18" ht="17.25" customHeight="1">
      <c r="B64" s="231" t="str">
        <f>'依頼書ﾌｫｰﾑ (4検体以上)'!B65</f>
        <v>LOT：</v>
      </c>
      <c r="C64" s="300">
        <f>'依頼書ﾌｫｰﾑ (4検体以上)'!C65</f>
        <v>0</v>
      </c>
      <c r="D64" s="300"/>
      <c r="E64" s="300"/>
      <c r="F64" s="232" t="str">
        <f>'依頼書ﾌｫｰﾑ (4検体以上)'!F65</f>
        <v>容量：</v>
      </c>
      <c r="G64" s="79">
        <f>'依頼書ﾌｫｰﾑ (4検体以上)'!G65</f>
        <v>0</v>
      </c>
      <c r="H64" s="352">
        <f>'依頼書ﾌｫｰﾑ (4検体以上)'!H65</f>
        <v>0</v>
      </c>
      <c r="I64" s="353"/>
      <c r="J64" s="353"/>
      <c r="K64" s="354"/>
      <c r="L64" s="286">
        <f>'依頼書ﾌｫｰﾑ (4検体以上)'!L65</f>
        <v>0</v>
      </c>
      <c r="M64" s="1"/>
      <c r="N64" s="108"/>
      <c r="P64" s="1" t="s">
        <v>54</v>
      </c>
      <c r="Q64" s="91"/>
    </row>
    <row r="65" spans="2:18" ht="17.25" customHeight="1" thickBot="1">
      <c r="B65" s="233" t="str">
        <f>'依頼書ﾌｫｰﾑ (4検体以上)'!B66</f>
        <v>原産国：</v>
      </c>
      <c r="C65" s="305">
        <f>'依頼書ﾌｫｰﾑ (4検体以上)'!C66</f>
        <v>0</v>
      </c>
      <c r="D65" s="305"/>
      <c r="E65" s="305"/>
      <c r="F65" s="305"/>
      <c r="G65" s="306"/>
      <c r="H65" s="355">
        <f>'依頼書ﾌｫｰﾑ (4検体以上)'!H66</f>
        <v>0</v>
      </c>
      <c r="I65" s="356"/>
      <c r="J65" s="356"/>
      <c r="K65" s="357"/>
      <c r="L65" s="287">
        <f>'依頼書ﾌｫｰﾑ (4検体以上)'!L66</f>
        <v>0</v>
      </c>
      <c r="M65" s="1"/>
      <c r="N65" s="108"/>
      <c r="P65" s="1" t="s">
        <v>55</v>
      </c>
      <c r="Q65" s="124" t="s">
        <v>56</v>
      </c>
      <c r="R65" s="1" t="s">
        <v>56</v>
      </c>
    </row>
    <row r="66" spans="2:18" ht="7.5" customHeight="1" thickBot="1">
      <c r="B66" s="235"/>
      <c r="C66" s="235"/>
      <c r="D66" s="235"/>
      <c r="E66" s="235"/>
      <c r="F66" s="108"/>
      <c r="G66" s="108"/>
      <c r="H66" s="108"/>
      <c r="L66" s="108"/>
      <c r="M66" s="1"/>
      <c r="N66" s="108"/>
      <c r="O66" s="129">
        <v>0</v>
      </c>
      <c r="P66" s="127">
        <v>0</v>
      </c>
      <c r="Q66" s="128">
        <v>0</v>
      </c>
      <c r="R66" s="119">
        <v>0</v>
      </c>
    </row>
    <row r="67" spans="2:18" ht="17.25" customHeight="1" thickBot="1">
      <c r="B67" s="132">
        <f>'依頼書ﾌｫｰﾑ (4検体以上)'!B68</f>
        <v>5</v>
      </c>
      <c r="C67" s="329" t="str">
        <f>'依頼書ﾌｫｰﾑ (4検体以上)'!C68</f>
        <v>製品名（検体名）</v>
      </c>
      <c r="D67" s="330"/>
      <c r="E67" s="331"/>
      <c r="F67" s="230" t="str">
        <f>'依頼書ﾌｫｰﾑ (4検体以上)'!F68</f>
        <v>検体№</v>
      </c>
      <c r="G67" s="72">
        <f>'依頼書ﾌｫｰﾑ (4検体以上)'!G68</f>
        <v>0</v>
      </c>
      <c r="H67" s="363" t="str">
        <f>'依頼書ﾌｫｰﾑ (4検体以上)'!H68</f>
        <v>試験検査項目（試験・検体に関する注意事項・ご要望）</v>
      </c>
      <c r="I67" s="364"/>
      <c r="J67" s="364"/>
      <c r="K67" s="365"/>
      <c r="L67" s="236" t="str">
        <f>'依頼書ﾌｫｰﾑ (4検体以上)'!L68</f>
        <v>料金確認</v>
      </c>
      <c r="M67" s="1"/>
      <c r="N67" s="238">
        <f>G67</f>
        <v>0</v>
      </c>
      <c r="O67" s="129">
        <v>0</v>
      </c>
      <c r="P67" s="127">
        <v>0</v>
      </c>
      <c r="Q67" s="128">
        <v>0</v>
      </c>
      <c r="R67" s="119">
        <v>0</v>
      </c>
    </row>
    <row r="68" spans="2:18" ht="17.25" customHeight="1">
      <c r="B68" s="315">
        <f>'依頼書ﾌｫｰﾑ (4検体以上)'!B69</f>
        <v>0</v>
      </c>
      <c r="C68" s="316"/>
      <c r="D68" s="316"/>
      <c r="E68" s="316"/>
      <c r="F68" s="316"/>
      <c r="G68" s="317"/>
      <c r="H68" s="358">
        <f>'依頼書ﾌｫｰﾑ (4検体以上)'!H69</f>
        <v>0</v>
      </c>
      <c r="I68" s="359"/>
      <c r="J68" s="359"/>
      <c r="K68" s="360"/>
      <c r="L68" s="286">
        <f>'依頼書ﾌｫｰﾑ (4検体以上)'!L69</f>
        <v>0</v>
      </c>
      <c r="N68" s="239">
        <f>B68</f>
        <v>0</v>
      </c>
      <c r="O68" s="108"/>
      <c r="P68" s="127"/>
      <c r="Q68" s="128"/>
    </row>
    <row r="69" spans="2:18" ht="17.25" customHeight="1">
      <c r="B69" s="315"/>
      <c r="C69" s="316"/>
      <c r="D69" s="316"/>
      <c r="E69" s="316"/>
      <c r="F69" s="316"/>
      <c r="G69" s="317"/>
      <c r="H69" s="349">
        <f>'依頼書ﾌｫｰﾑ (4検体以上)'!H70</f>
        <v>0</v>
      </c>
      <c r="I69" s="350"/>
      <c r="J69" s="350"/>
      <c r="K69" s="351"/>
      <c r="L69" s="286">
        <f>'依頼書ﾌｫｰﾑ (4検体以上)'!L70</f>
        <v>0</v>
      </c>
      <c r="M69" s="1"/>
      <c r="N69" s="238">
        <f>C73</f>
        <v>0</v>
      </c>
      <c r="O69" s="129">
        <v>0</v>
      </c>
      <c r="P69" s="127">
        <v>0</v>
      </c>
      <c r="Q69" s="128">
        <v>0</v>
      </c>
      <c r="R69" s="119">
        <v>0</v>
      </c>
    </row>
    <row r="70" spans="2:18" ht="17.25" customHeight="1">
      <c r="B70" s="315"/>
      <c r="C70" s="316"/>
      <c r="D70" s="316"/>
      <c r="E70" s="316"/>
      <c r="F70" s="316"/>
      <c r="G70" s="317"/>
      <c r="H70" s="349">
        <f>'依頼書ﾌｫｰﾑ (4検体以上)'!H71</f>
        <v>0</v>
      </c>
      <c r="I70" s="350"/>
      <c r="J70" s="350"/>
      <c r="K70" s="351"/>
      <c r="L70" s="286">
        <f>'依頼書ﾌｫｰﾑ (4検体以上)'!L71</f>
        <v>0</v>
      </c>
      <c r="M70" s="1"/>
      <c r="N70" s="238">
        <f>G73</f>
        <v>0</v>
      </c>
      <c r="O70" s="129">
        <v>0</v>
      </c>
      <c r="P70" s="127">
        <v>0</v>
      </c>
      <c r="Q70" s="128">
        <v>0</v>
      </c>
      <c r="R70" s="119">
        <v>0</v>
      </c>
    </row>
    <row r="71" spans="2:18" ht="17.25" customHeight="1">
      <c r="B71" s="315"/>
      <c r="C71" s="316"/>
      <c r="D71" s="316"/>
      <c r="E71" s="316"/>
      <c r="F71" s="316"/>
      <c r="G71" s="317"/>
      <c r="H71" s="349">
        <f>'依頼書ﾌｫｰﾑ (4検体以上)'!H72</f>
        <v>0</v>
      </c>
      <c r="I71" s="350"/>
      <c r="J71" s="350"/>
      <c r="K71" s="351"/>
      <c r="L71" s="286">
        <f>'依頼書ﾌｫｰﾑ (4検体以上)'!L72</f>
        <v>0</v>
      </c>
      <c r="M71" s="1"/>
      <c r="N71" s="238">
        <f>C74</f>
        <v>0</v>
      </c>
      <c r="O71" s="129">
        <v>0</v>
      </c>
      <c r="P71" s="127">
        <v>0</v>
      </c>
      <c r="Q71" s="128">
        <v>0</v>
      </c>
      <c r="R71" s="119">
        <v>0</v>
      </c>
    </row>
    <row r="72" spans="2:18" ht="17.25" customHeight="1">
      <c r="B72" s="318"/>
      <c r="C72" s="319"/>
      <c r="D72" s="319"/>
      <c r="E72" s="319"/>
      <c r="F72" s="319"/>
      <c r="G72" s="320"/>
      <c r="H72" s="349">
        <f>'依頼書ﾌｫｰﾑ (4検体以上)'!H73</f>
        <v>0</v>
      </c>
      <c r="I72" s="350"/>
      <c r="J72" s="350"/>
      <c r="K72" s="351"/>
      <c r="L72" s="286">
        <f>'依頼書ﾌｫｰﾑ (4検体以上)'!L73</f>
        <v>0</v>
      </c>
      <c r="M72" s="1"/>
      <c r="N72" s="238"/>
      <c r="O72" s="129">
        <v>0</v>
      </c>
      <c r="P72" s="127">
        <v>0</v>
      </c>
      <c r="Q72" s="128">
        <v>0</v>
      </c>
      <c r="R72" s="119">
        <v>0</v>
      </c>
    </row>
    <row r="73" spans="2:18" ht="17.25" customHeight="1">
      <c r="B73" s="231" t="str">
        <f>'依頼書ﾌｫｰﾑ (4検体以上)'!B74</f>
        <v>LOT：</v>
      </c>
      <c r="C73" s="300">
        <f>'依頼書ﾌｫｰﾑ (4検体以上)'!C74</f>
        <v>0</v>
      </c>
      <c r="D73" s="300"/>
      <c r="E73" s="300"/>
      <c r="F73" s="232" t="str">
        <f>'依頼書ﾌｫｰﾑ (4検体以上)'!F74</f>
        <v>容量：</v>
      </c>
      <c r="G73" s="79">
        <f>'依頼書ﾌｫｰﾑ (4検体以上)'!G74</f>
        <v>0</v>
      </c>
      <c r="H73" s="352">
        <f>'依頼書ﾌｫｰﾑ (4検体以上)'!H74</f>
        <v>0</v>
      </c>
      <c r="I73" s="353"/>
      <c r="J73" s="353"/>
      <c r="K73" s="354"/>
      <c r="L73" s="286">
        <f>'依頼書ﾌｫｰﾑ (4検体以上)'!L74</f>
        <v>0</v>
      </c>
      <c r="M73" s="1"/>
      <c r="N73" s="108"/>
      <c r="O73" s="129">
        <v>0</v>
      </c>
      <c r="P73" s="127">
        <v>0</v>
      </c>
      <c r="Q73" s="128">
        <v>0</v>
      </c>
      <c r="R73" s="119">
        <v>0</v>
      </c>
    </row>
    <row r="74" spans="2:18" ht="17.25" customHeight="1" thickBot="1">
      <c r="B74" s="233" t="str">
        <f>'依頼書ﾌｫｰﾑ (4検体以上)'!B75</f>
        <v>原産国：</v>
      </c>
      <c r="C74" s="305">
        <f>'依頼書ﾌｫｰﾑ (4検体以上)'!C75</f>
        <v>0</v>
      </c>
      <c r="D74" s="305"/>
      <c r="E74" s="305"/>
      <c r="F74" s="305"/>
      <c r="G74" s="306"/>
      <c r="H74" s="355">
        <f>'依頼書ﾌｫｰﾑ (4検体以上)'!H75</f>
        <v>0</v>
      </c>
      <c r="I74" s="356"/>
      <c r="J74" s="356"/>
      <c r="K74" s="357"/>
      <c r="L74" s="287">
        <f>'依頼書ﾌｫｰﾑ (4検体以上)'!L75</f>
        <v>0</v>
      </c>
      <c r="M74" s="1"/>
      <c r="N74" s="108"/>
      <c r="O74" s="129">
        <v>0</v>
      </c>
      <c r="P74" s="127">
        <v>0</v>
      </c>
      <c r="Q74" s="128">
        <v>0</v>
      </c>
      <c r="R74" s="119">
        <v>0</v>
      </c>
    </row>
    <row r="75" spans="2:18" ht="7.5" customHeight="1" thickBot="1">
      <c r="B75" s="235"/>
      <c r="C75" s="235"/>
      <c r="D75" s="235"/>
      <c r="E75" s="235"/>
      <c r="F75" s="108"/>
      <c r="G75" s="108"/>
      <c r="H75" s="108"/>
      <c r="L75" s="108"/>
      <c r="M75" s="1"/>
      <c r="N75" s="108"/>
      <c r="O75" s="129">
        <v>0</v>
      </c>
      <c r="P75" s="127">
        <v>0</v>
      </c>
      <c r="Q75" s="128">
        <v>0</v>
      </c>
      <c r="R75" s="119">
        <v>0</v>
      </c>
    </row>
    <row r="76" spans="2:18" ht="17.25" customHeight="1" thickBot="1">
      <c r="B76" s="132">
        <f>'依頼書ﾌｫｰﾑ (4検体以上)'!B77</f>
        <v>6</v>
      </c>
      <c r="C76" s="329" t="str">
        <f>'依頼書ﾌｫｰﾑ (4検体以上)'!C77</f>
        <v>製品名（検体名）</v>
      </c>
      <c r="D76" s="330"/>
      <c r="E76" s="331"/>
      <c r="F76" s="230" t="str">
        <f>'依頼書ﾌｫｰﾑ (4検体以上)'!F77</f>
        <v>検体№</v>
      </c>
      <c r="G76" s="72">
        <f>'依頼書ﾌｫｰﾑ (4検体以上)'!G77</f>
        <v>0</v>
      </c>
      <c r="H76" s="363" t="str">
        <f>'依頼書ﾌｫｰﾑ (4検体以上)'!H77</f>
        <v>試験検査項目（試験・検体に関する注意事項・ご要望）</v>
      </c>
      <c r="I76" s="364"/>
      <c r="J76" s="364"/>
      <c r="K76" s="365"/>
      <c r="L76" s="236" t="str">
        <f>'依頼書ﾌｫｰﾑ (4検体以上)'!L77</f>
        <v>料金確認</v>
      </c>
      <c r="M76" s="1"/>
      <c r="N76" s="238">
        <f>G76</f>
        <v>0</v>
      </c>
      <c r="O76" s="129">
        <v>0</v>
      </c>
      <c r="P76" s="127">
        <v>0</v>
      </c>
      <c r="Q76" s="128">
        <v>0</v>
      </c>
      <c r="R76" s="119">
        <v>0</v>
      </c>
    </row>
    <row r="77" spans="2:18" ht="17.25" customHeight="1">
      <c r="B77" s="315">
        <f>'依頼書ﾌｫｰﾑ (4検体以上)'!B78</f>
        <v>0</v>
      </c>
      <c r="C77" s="316"/>
      <c r="D77" s="316"/>
      <c r="E77" s="316"/>
      <c r="F77" s="316"/>
      <c r="G77" s="317"/>
      <c r="H77" s="358">
        <f>'依頼書ﾌｫｰﾑ (4検体以上)'!H78</f>
        <v>0</v>
      </c>
      <c r="I77" s="359"/>
      <c r="J77" s="359"/>
      <c r="K77" s="360"/>
      <c r="L77" s="286">
        <f>'依頼書ﾌｫｰﾑ (4検体以上)'!L78</f>
        <v>0</v>
      </c>
      <c r="N77" s="239">
        <f>B77</f>
        <v>0</v>
      </c>
      <c r="O77" s="108"/>
      <c r="P77" s="127"/>
      <c r="Q77" s="128"/>
    </row>
    <row r="78" spans="2:18" ht="17.25" customHeight="1">
      <c r="B78" s="315"/>
      <c r="C78" s="316"/>
      <c r="D78" s="316"/>
      <c r="E78" s="316"/>
      <c r="F78" s="316"/>
      <c r="G78" s="317"/>
      <c r="H78" s="349">
        <f>'依頼書ﾌｫｰﾑ (4検体以上)'!H79</f>
        <v>0</v>
      </c>
      <c r="I78" s="350"/>
      <c r="J78" s="350"/>
      <c r="K78" s="351"/>
      <c r="L78" s="286">
        <f>'依頼書ﾌｫｰﾑ (4検体以上)'!L79</f>
        <v>0</v>
      </c>
      <c r="M78" s="1"/>
      <c r="N78" s="238">
        <f>C82</f>
        <v>0</v>
      </c>
      <c r="O78" s="129">
        <v>0</v>
      </c>
      <c r="P78" s="127">
        <v>0</v>
      </c>
      <c r="Q78" s="128">
        <v>0</v>
      </c>
      <c r="R78" s="119">
        <v>0</v>
      </c>
    </row>
    <row r="79" spans="2:18" ht="17.25" customHeight="1">
      <c r="B79" s="315"/>
      <c r="C79" s="316"/>
      <c r="D79" s="316"/>
      <c r="E79" s="316"/>
      <c r="F79" s="316"/>
      <c r="G79" s="317"/>
      <c r="H79" s="349">
        <f>'依頼書ﾌｫｰﾑ (4検体以上)'!H80</f>
        <v>0</v>
      </c>
      <c r="I79" s="350"/>
      <c r="J79" s="350"/>
      <c r="K79" s="351"/>
      <c r="L79" s="286">
        <f>'依頼書ﾌｫｰﾑ (4検体以上)'!L80</f>
        <v>0</v>
      </c>
      <c r="M79" s="1"/>
      <c r="N79" s="238">
        <f>G82</f>
        <v>0</v>
      </c>
      <c r="O79" s="129">
        <v>0</v>
      </c>
      <c r="P79" s="127">
        <v>0</v>
      </c>
      <c r="Q79" s="128">
        <v>0</v>
      </c>
      <c r="R79" s="119">
        <v>0</v>
      </c>
    </row>
    <row r="80" spans="2:18" ht="17.25" customHeight="1">
      <c r="B80" s="315"/>
      <c r="C80" s="316"/>
      <c r="D80" s="316"/>
      <c r="E80" s="316"/>
      <c r="F80" s="316"/>
      <c r="G80" s="317"/>
      <c r="H80" s="349">
        <f>'依頼書ﾌｫｰﾑ (4検体以上)'!H81</f>
        <v>0</v>
      </c>
      <c r="I80" s="350"/>
      <c r="J80" s="350"/>
      <c r="K80" s="351"/>
      <c r="L80" s="286">
        <f>'依頼書ﾌｫｰﾑ (4検体以上)'!L81</f>
        <v>0</v>
      </c>
      <c r="M80" s="1"/>
      <c r="N80" s="238">
        <f>C83</f>
        <v>0</v>
      </c>
      <c r="O80" s="129">
        <v>0</v>
      </c>
      <c r="P80" s="127">
        <v>0</v>
      </c>
      <c r="Q80" s="128">
        <v>0</v>
      </c>
      <c r="R80" s="119">
        <v>0</v>
      </c>
    </row>
    <row r="81" spans="2:18" ht="17.25" customHeight="1">
      <c r="B81" s="318"/>
      <c r="C81" s="319"/>
      <c r="D81" s="319"/>
      <c r="E81" s="319"/>
      <c r="F81" s="319"/>
      <c r="G81" s="320"/>
      <c r="H81" s="349">
        <f>'依頼書ﾌｫｰﾑ (4検体以上)'!H82</f>
        <v>0</v>
      </c>
      <c r="I81" s="350"/>
      <c r="J81" s="350"/>
      <c r="K81" s="351"/>
      <c r="L81" s="286">
        <f>'依頼書ﾌｫｰﾑ (4検体以上)'!L82</f>
        <v>0</v>
      </c>
      <c r="M81" s="1"/>
      <c r="N81" s="238"/>
      <c r="O81" s="129">
        <v>0</v>
      </c>
      <c r="P81" s="127">
        <v>0</v>
      </c>
      <c r="Q81" s="128">
        <v>0</v>
      </c>
      <c r="R81" s="133">
        <v>0</v>
      </c>
    </row>
    <row r="82" spans="2:18" ht="17.25" customHeight="1">
      <c r="B82" s="231" t="str">
        <f>'依頼書ﾌｫｰﾑ (4検体以上)'!B83</f>
        <v>LOT：</v>
      </c>
      <c r="C82" s="300">
        <f>'依頼書ﾌｫｰﾑ (4検体以上)'!C83</f>
        <v>0</v>
      </c>
      <c r="D82" s="300"/>
      <c r="E82" s="300"/>
      <c r="F82" s="232" t="str">
        <f>'依頼書ﾌｫｰﾑ (4検体以上)'!F83</f>
        <v>容量：</v>
      </c>
      <c r="G82" s="79">
        <f>'依頼書ﾌｫｰﾑ (4検体以上)'!G83</f>
        <v>0</v>
      </c>
      <c r="H82" s="352">
        <f>'依頼書ﾌｫｰﾑ (4検体以上)'!H83</f>
        <v>0</v>
      </c>
      <c r="I82" s="353"/>
      <c r="J82" s="353"/>
      <c r="K82" s="354"/>
      <c r="L82" s="286">
        <f>'依頼書ﾌｫｰﾑ (4検体以上)'!L83</f>
        <v>0</v>
      </c>
      <c r="M82" s="1"/>
      <c r="N82" s="108"/>
      <c r="O82" s="129">
        <v>0</v>
      </c>
      <c r="P82" s="127">
        <v>0</v>
      </c>
      <c r="Q82" s="128">
        <v>0</v>
      </c>
      <c r="R82" s="133">
        <v>0</v>
      </c>
    </row>
    <row r="83" spans="2:18" ht="17.25" customHeight="1" thickBot="1">
      <c r="B83" s="233" t="str">
        <f>'依頼書ﾌｫｰﾑ (4検体以上)'!B84</f>
        <v>原産国：</v>
      </c>
      <c r="C83" s="305">
        <f>'依頼書ﾌｫｰﾑ (4検体以上)'!C84</f>
        <v>0</v>
      </c>
      <c r="D83" s="305"/>
      <c r="E83" s="305"/>
      <c r="F83" s="305"/>
      <c r="G83" s="306"/>
      <c r="H83" s="355">
        <f>'依頼書ﾌｫｰﾑ (4検体以上)'!H84</f>
        <v>0</v>
      </c>
      <c r="I83" s="356"/>
      <c r="J83" s="356"/>
      <c r="K83" s="357"/>
      <c r="L83" s="287">
        <f>'依頼書ﾌｫｰﾑ (4検体以上)'!L84</f>
        <v>0</v>
      </c>
      <c r="M83" s="1"/>
      <c r="N83" s="108"/>
      <c r="O83" s="129">
        <v>0</v>
      </c>
      <c r="P83" s="127">
        <v>0</v>
      </c>
      <c r="Q83" s="128">
        <v>0</v>
      </c>
      <c r="R83" s="133">
        <v>0</v>
      </c>
    </row>
    <row r="84" spans="2:18" ht="7.5" customHeight="1" thickBot="1">
      <c r="B84" s="235"/>
      <c r="C84" s="235"/>
      <c r="D84" s="235"/>
      <c r="E84" s="235"/>
      <c r="F84" s="108"/>
      <c r="G84" s="108"/>
      <c r="H84" s="108"/>
      <c r="L84" s="108"/>
      <c r="M84" s="1"/>
      <c r="N84" s="108"/>
      <c r="Q84" s="91"/>
    </row>
    <row r="85" spans="2:18" ht="17.25" customHeight="1" thickBot="1">
      <c r="B85" s="132">
        <f>'依頼書ﾌｫｰﾑ (4検体以上)'!B86</f>
        <v>7</v>
      </c>
      <c r="C85" s="329" t="str">
        <f>'依頼書ﾌｫｰﾑ (4検体以上)'!C86</f>
        <v>製品名（検体名）</v>
      </c>
      <c r="D85" s="330"/>
      <c r="E85" s="331"/>
      <c r="F85" s="230" t="str">
        <f>'依頼書ﾌｫｰﾑ (4検体以上)'!F86</f>
        <v>検体№</v>
      </c>
      <c r="G85" s="72">
        <f>'依頼書ﾌｫｰﾑ (4検体以上)'!G86</f>
        <v>0</v>
      </c>
      <c r="H85" s="363" t="str">
        <f>'依頼書ﾌｫｰﾑ (4検体以上)'!H86</f>
        <v>試験検査項目（試験・検体に関する注意事項・ご要望）</v>
      </c>
      <c r="I85" s="364"/>
      <c r="J85" s="364"/>
      <c r="K85" s="365"/>
      <c r="L85" s="236" t="str">
        <f>'依頼書ﾌｫｰﾑ (4検体以上)'!L86</f>
        <v>料金確認</v>
      </c>
      <c r="M85" s="1"/>
      <c r="N85" s="238">
        <f>G85</f>
        <v>0</v>
      </c>
      <c r="Q85" s="91"/>
    </row>
    <row r="86" spans="2:18" ht="17.25" customHeight="1">
      <c r="B86" s="315">
        <f>'依頼書ﾌｫｰﾑ (4検体以上)'!B87</f>
        <v>0</v>
      </c>
      <c r="C86" s="316"/>
      <c r="D86" s="316"/>
      <c r="E86" s="316"/>
      <c r="F86" s="316"/>
      <c r="G86" s="317"/>
      <c r="H86" s="358">
        <f>'依頼書ﾌｫｰﾑ (4検体以上)'!H87</f>
        <v>0</v>
      </c>
      <c r="I86" s="359"/>
      <c r="J86" s="359"/>
      <c r="K86" s="360"/>
      <c r="L86" s="286">
        <f>'依頼書ﾌｫｰﾑ (4検体以上)'!L87</f>
        <v>0</v>
      </c>
      <c r="N86" s="239">
        <f>B86</f>
        <v>0</v>
      </c>
      <c r="Q86" s="91"/>
    </row>
    <row r="87" spans="2:18" ht="17.25" customHeight="1">
      <c r="B87" s="315"/>
      <c r="C87" s="316"/>
      <c r="D87" s="316"/>
      <c r="E87" s="316"/>
      <c r="F87" s="316"/>
      <c r="G87" s="317"/>
      <c r="H87" s="349">
        <f>'依頼書ﾌｫｰﾑ (4検体以上)'!H88</f>
        <v>0</v>
      </c>
      <c r="I87" s="350"/>
      <c r="J87" s="350"/>
      <c r="K87" s="351"/>
      <c r="L87" s="286">
        <f>'依頼書ﾌｫｰﾑ (4検体以上)'!L88</f>
        <v>0</v>
      </c>
      <c r="M87" s="1"/>
      <c r="N87" s="238">
        <f>C91</f>
        <v>0</v>
      </c>
      <c r="Q87" s="91"/>
    </row>
    <row r="88" spans="2:18" ht="17.25" customHeight="1">
      <c r="B88" s="315"/>
      <c r="C88" s="316"/>
      <c r="D88" s="316"/>
      <c r="E88" s="316"/>
      <c r="F88" s="316"/>
      <c r="G88" s="317"/>
      <c r="H88" s="349">
        <f>'依頼書ﾌｫｰﾑ (4検体以上)'!H89</f>
        <v>0</v>
      </c>
      <c r="I88" s="350"/>
      <c r="J88" s="350"/>
      <c r="K88" s="351"/>
      <c r="L88" s="286">
        <f>'依頼書ﾌｫｰﾑ (4検体以上)'!L89</f>
        <v>0</v>
      </c>
      <c r="M88" s="1"/>
      <c r="N88" s="238">
        <f>G91</f>
        <v>0</v>
      </c>
      <c r="Q88" s="91"/>
    </row>
    <row r="89" spans="2:18" ht="17.25" customHeight="1">
      <c r="B89" s="315"/>
      <c r="C89" s="316"/>
      <c r="D89" s="316"/>
      <c r="E89" s="316"/>
      <c r="F89" s="316"/>
      <c r="G89" s="317"/>
      <c r="H89" s="349">
        <f>'依頼書ﾌｫｰﾑ (4検体以上)'!H90</f>
        <v>0</v>
      </c>
      <c r="I89" s="350"/>
      <c r="J89" s="350"/>
      <c r="K89" s="351"/>
      <c r="L89" s="286">
        <f>'依頼書ﾌｫｰﾑ (4検体以上)'!L90</f>
        <v>0</v>
      </c>
      <c r="M89" s="1"/>
      <c r="N89" s="238">
        <f>C92</f>
        <v>0</v>
      </c>
      <c r="Q89" s="91"/>
    </row>
    <row r="90" spans="2:18" ht="17.25" customHeight="1">
      <c r="B90" s="318"/>
      <c r="C90" s="319"/>
      <c r="D90" s="319"/>
      <c r="E90" s="319"/>
      <c r="F90" s="319"/>
      <c r="G90" s="320"/>
      <c r="H90" s="349">
        <f>'依頼書ﾌｫｰﾑ (4検体以上)'!H91</f>
        <v>0</v>
      </c>
      <c r="I90" s="350"/>
      <c r="J90" s="350"/>
      <c r="K90" s="351"/>
      <c r="L90" s="286">
        <f>'依頼書ﾌｫｰﾑ (4検体以上)'!L91</f>
        <v>0</v>
      </c>
      <c r="M90" s="1"/>
      <c r="N90" s="238"/>
      <c r="Q90" s="91"/>
    </row>
    <row r="91" spans="2:18" ht="17.25" customHeight="1">
      <c r="B91" s="231" t="str">
        <f>'依頼書ﾌｫｰﾑ (4検体以上)'!B92</f>
        <v>LOT：</v>
      </c>
      <c r="C91" s="300">
        <f>'依頼書ﾌｫｰﾑ (4検体以上)'!C92</f>
        <v>0</v>
      </c>
      <c r="D91" s="300"/>
      <c r="E91" s="300"/>
      <c r="F91" s="232" t="str">
        <f>'依頼書ﾌｫｰﾑ (4検体以上)'!F92</f>
        <v>容量：</v>
      </c>
      <c r="G91" s="79">
        <f>'依頼書ﾌｫｰﾑ (4検体以上)'!G92</f>
        <v>0</v>
      </c>
      <c r="H91" s="352">
        <f>'依頼書ﾌｫｰﾑ (4検体以上)'!H92</f>
        <v>0</v>
      </c>
      <c r="I91" s="353"/>
      <c r="J91" s="353"/>
      <c r="K91" s="354"/>
      <c r="L91" s="286">
        <f>'依頼書ﾌｫｰﾑ (4検体以上)'!L92</f>
        <v>0</v>
      </c>
      <c r="M91" s="1"/>
      <c r="N91" s="108"/>
      <c r="Q91" s="91"/>
    </row>
    <row r="92" spans="2:18" ht="17.25" customHeight="1" thickBot="1">
      <c r="B92" s="233" t="str">
        <f>'依頼書ﾌｫｰﾑ (4検体以上)'!B93</f>
        <v>原産国：</v>
      </c>
      <c r="C92" s="305">
        <f>'依頼書ﾌｫｰﾑ (4検体以上)'!C93</f>
        <v>0</v>
      </c>
      <c r="D92" s="305"/>
      <c r="E92" s="305"/>
      <c r="F92" s="305"/>
      <c r="G92" s="306"/>
      <c r="H92" s="355">
        <f>'依頼書ﾌｫｰﾑ (4検体以上)'!H93</f>
        <v>0</v>
      </c>
      <c r="I92" s="356"/>
      <c r="J92" s="356"/>
      <c r="K92" s="357"/>
      <c r="L92" s="287">
        <f>'依頼書ﾌｫｰﾑ (4検体以上)'!L93</f>
        <v>0</v>
      </c>
      <c r="M92" s="1"/>
      <c r="N92" s="108"/>
      <c r="Q92" s="91"/>
    </row>
    <row r="93" spans="2:18" ht="7.5" customHeight="1" thickBot="1">
      <c r="B93" s="235"/>
      <c r="C93" s="235"/>
      <c r="D93" s="235"/>
      <c r="E93" s="235"/>
      <c r="F93" s="108"/>
      <c r="G93" s="108"/>
      <c r="H93" s="108"/>
      <c r="L93" s="108"/>
      <c r="M93" s="1"/>
      <c r="N93" s="108"/>
      <c r="Q93" s="91"/>
    </row>
    <row r="94" spans="2:18" ht="17.25" customHeight="1" thickBot="1">
      <c r="B94" s="132">
        <f>'依頼書ﾌｫｰﾑ (4検体以上)'!B95</f>
        <v>8</v>
      </c>
      <c r="C94" s="329" t="str">
        <f>'依頼書ﾌｫｰﾑ (4検体以上)'!C95</f>
        <v>製品名（検体名）</v>
      </c>
      <c r="D94" s="330"/>
      <c r="E94" s="331"/>
      <c r="F94" s="230" t="str">
        <f>'依頼書ﾌｫｰﾑ (4検体以上)'!F95</f>
        <v>検体№</v>
      </c>
      <c r="G94" s="72">
        <f>'依頼書ﾌｫｰﾑ (4検体以上)'!G95</f>
        <v>0</v>
      </c>
      <c r="H94" s="363" t="str">
        <f>'依頼書ﾌｫｰﾑ (4検体以上)'!H95</f>
        <v>試験検査項目（試験・検体に関する注意事項・ご要望）</v>
      </c>
      <c r="I94" s="364"/>
      <c r="J94" s="364"/>
      <c r="K94" s="365"/>
      <c r="L94" s="236" t="str">
        <f>'依頼書ﾌｫｰﾑ (4検体以上)'!L95</f>
        <v>料金確認</v>
      </c>
      <c r="M94" s="1"/>
      <c r="N94" s="238">
        <f>G94</f>
        <v>0</v>
      </c>
      <c r="Q94" s="91"/>
    </row>
    <row r="95" spans="2:18" ht="17.25" customHeight="1">
      <c r="B95" s="315">
        <f>'依頼書ﾌｫｰﾑ (4検体以上)'!B96</f>
        <v>0</v>
      </c>
      <c r="C95" s="316"/>
      <c r="D95" s="316"/>
      <c r="E95" s="316"/>
      <c r="F95" s="316"/>
      <c r="G95" s="317"/>
      <c r="H95" s="358">
        <f>'依頼書ﾌｫｰﾑ (4検体以上)'!H96</f>
        <v>0</v>
      </c>
      <c r="I95" s="359"/>
      <c r="J95" s="359"/>
      <c r="K95" s="360"/>
      <c r="L95" s="286">
        <f>'依頼書ﾌｫｰﾑ (4検体以上)'!L96</f>
        <v>0</v>
      </c>
      <c r="N95" s="239">
        <f>B95</f>
        <v>0</v>
      </c>
      <c r="Q95" s="91"/>
    </row>
    <row r="96" spans="2:18" ht="17.25" customHeight="1">
      <c r="B96" s="315"/>
      <c r="C96" s="316"/>
      <c r="D96" s="316"/>
      <c r="E96" s="316"/>
      <c r="F96" s="316"/>
      <c r="G96" s="317"/>
      <c r="H96" s="349">
        <f>'依頼書ﾌｫｰﾑ (4検体以上)'!H97</f>
        <v>0</v>
      </c>
      <c r="I96" s="350"/>
      <c r="J96" s="350"/>
      <c r="K96" s="351"/>
      <c r="L96" s="286">
        <f>'依頼書ﾌｫｰﾑ (4検体以上)'!L97</f>
        <v>0</v>
      </c>
      <c r="M96" s="1"/>
      <c r="N96" s="238">
        <f>C100</f>
        <v>0</v>
      </c>
      <c r="Q96" s="91"/>
    </row>
    <row r="97" spans="2:18" ht="17.25" customHeight="1">
      <c r="B97" s="315"/>
      <c r="C97" s="316"/>
      <c r="D97" s="316"/>
      <c r="E97" s="316"/>
      <c r="F97" s="316"/>
      <c r="G97" s="317"/>
      <c r="H97" s="349">
        <f>'依頼書ﾌｫｰﾑ (4検体以上)'!H98</f>
        <v>0</v>
      </c>
      <c r="I97" s="350"/>
      <c r="J97" s="350"/>
      <c r="K97" s="351"/>
      <c r="L97" s="286">
        <f>'依頼書ﾌｫｰﾑ (4検体以上)'!L98</f>
        <v>0</v>
      </c>
      <c r="M97" s="1"/>
      <c r="N97" s="238">
        <f>G100</f>
        <v>0</v>
      </c>
      <c r="Q97" s="91"/>
    </row>
    <row r="98" spans="2:18" ht="17.25" customHeight="1">
      <c r="B98" s="315"/>
      <c r="C98" s="316"/>
      <c r="D98" s="316"/>
      <c r="E98" s="316"/>
      <c r="F98" s="316"/>
      <c r="G98" s="317"/>
      <c r="H98" s="349">
        <f>'依頼書ﾌｫｰﾑ (4検体以上)'!H99</f>
        <v>0</v>
      </c>
      <c r="I98" s="350"/>
      <c r="J98" s="350"/>
      <c r="K98" s="351"/>
      <c r="L98" s="286">
        <f>'依頼書ﾌｫｰﾑ (4検体以上)'!L99</f>
        <v>0</v>
      </c>
      <c r="M98" s="1"/>
      <c r="N98" s="238">
        <f>C101</f>
        <v>0</v>
      </c>
      <c r="Q98" s="91"/>
    </row>
    <row r="99" spans="2:18" ht="17.25" customHeight="1">
      <c r="B99" s="318"/>
      <c r="C99" s="319"/>
      <c r="D99" s="319"/>
      <c r="E99" s="319"/>
      <c r="F99" s="319"/>
      <c r="G99" s="320"/>
      <c r="H99" s="349">
        <f>'依頼書ﾌｫｰﾑ (4検体以上)'!H100</f>
        <v>0</v>
      </c>
      <c r="I99" s="350"/>
      <c r="J99" s="350"/>
      <c r="K99" s="351"/>
      <c r="L99" s="286">
        <f>'依頼書ﾌｫｰﾑ (4検体以上)'!L100</f>
        <v>0</v>
      </c>
      <c r="M99" s="1"/>
      <c r="N99" s="238"/>
      <c r="Q99" s="91"/>
    </row>
    <row r="100" spans="2:18" ht="17.25" customHeight="1">
      <c r="B100" s="231" t="str">
        <f>'依頼書ﾌｫｰﾑ (4検体以上)'!B101</f>
        <v>LOT：</v>
      </c>
      <c r="C100" s="300">
        <f>'依頼書ﾌｫｰﾑ (4検体以上)'!C101</f>
        <v>0</v>
      </c>
      <c r="D100" s="300"/>
      <c r="E100" s="300"/>
      <c r="F100" s="232" t="str">
        <f>'依頼書ﾌｫｰﾑ (4検体以上)'!F101</f>
        <v>容量：</v>
      </c>
      <c r="G100" s="79">
        <f>'依頼書ﾌｫｰﾑ (4検体以上)'!G101</f>
        <v>0</v>
      </c>
      <c r="H100" s="352">
        <f>'依頼書ﾌｫｰﾑ (4検体以上)'!H101</f>
        <v>0</v>
      </c>
      <c r="I100" s="353"/>
      <c r="J100" s="353"/>
      <c r="K100" s="354"/>
      <c r="L100" s="286">
        <f>'依頼書ﾌｫｰﾑ (4検体以上)'!L101</f>
        <v>0</v>
      </c>
      <c r="M100" s="1"/>
      <c r="N100" s="108"/>
      <c r="Q100" s="91"/>
    </row>
    <row r="101" spans="2:18" ht="17.25" customHeight="1" thickBot="1">
      <c r="B101" s="233" t="str">
        <f>'依頼書ﾌｫｰﾑ (4検体以上)'!B102</f>
        <v>原産国：</v>
      </c>
      <c r="C101" s="305">
        <f>'依頼書ﾌｫｰﾑ (4検体以上)'!C102</f>
        <v>0</v>
      </c>
      <c r="D101" s="305"/>
      <c r="E101" s="305"/>
      <c r="F101" s="305"/>
      <c r="G101" s="306"/>
      <c r="H101" s="355">
        <f>'依頼書ﾌｫｰﾑ (4検体以上)'!H102</f>
        <v>0</v>
      </c>
      <c r="I101" s="356"/>
      <c r="J101" s="356"/>
      <c r="K101" s="357"/>
      <c r="L101" s="287">
        <f>'依頼書ﾌｫｰﾑ (4検体以上)'!L102</f>
        <v>0</v>
      </c>
      <c r="M101" s="1"/>
      <c r="N101" s="108"/>
      <c r="Q101" s="91"/>
    </row>
    <row r="102" spans="2:18" ht="15" customHeight="1" thickBot="1">
      <c r="B102" s="83"/>
      <c r="C102" s="83"/>
      <c r="D102" s="83"/>
      <c r="E102" s="83"/>
      <c r="F102" s="83"/>
      <c r="J102" s="203"/>
      <c r="K102" s="204" t="s">
        <v>30</v>
      </c>
      <c r="L102" s="205">
        <f>SUM(L58:L101)</f>
        <v>0</v>
      </c>
      <c r="M102" s="1"/>
      <c r="N102" s="108"/>
      <c r="Q102" s="91"/>
    </row>
    <row r="103" spans="2:18" ht="30.75" customHeight="1">
      <c r="B103" s="83"/>
      <c r="C103" s="83"/>
      <c r="D103" s="83"/>
      <c r="E103" s="83"/>
      <c r="F103" s="83"/>
      <c r="J103" s="224"/>
      <c r="K103" s="225"/>
      <c r="L103" s="226"/>
      <c r="M103" s="1"/>
      <c r="N103" s="108"/>
      <c r="Q103" s="91"/>
    </row>
    <row r="104" spans="2:18" ht="8.25" hidden="1" customHeight="1">
      <c r="M104" s="1"/>
      <c r="N104" s="108"/>
      <c r="Q104" s="91"/>
    </row>
    <row r="105" spans="2:18" ht="7.5" customHeight="1">
      <c r="J105" s="2"/>
      <c r="K105" s="2"/>
      <c r="L105" s="2"/>
      <c r="M105" s="1"/>
      <c r="N105" s="141"/>
      <c r="O105" s="139"/>
      <c r="Q105" s="91"/>
    </row>
    <row r="106" spans="2:18" ht="19.5" customHeight="1">
      <c r="B106" s="86" t="s">
        <v>133</v>
      </c>
      <c r="C106" s="346" t="str">
        <f>$B10&amp;"様"</f>
        <v>0様</v>
      </c>
      <c r="D106" s="347"/>
      <c r="E106" s="348"/>
      <c r="F106" s="86" t="s">
        <v>31</v>
      </c>
      <c r="G106" s="216">
        <f>$C$18</f>
        <v>0</v>
      </c>
      <c r="H106" s="285"/>
      <c r="I106" s="281" t="s">
        <v>161</v>
      </c>
      <c r="J106" s="313" t="str">
        <f>$B$25&amp;"他"</f>
        <v>0他</v>
      </c>
      <c r="K106" s="313"/>
      <c r="L106" s="314"/>
      <c r="M106" s="1"/>
      <c r="N106" s="141"/>
      <c r="O106" s="139"/>
      <c r="Q106" s="91"/>
    </row>
    <row r="107" spans="2:18" ht="39" customHeight="1">
      <c r="B107" s="86" t="s">
        <v>134</v>
      </c>
      <c r="C107" s="343">
        <f>$B$20</f>
        <v>0</v>
      </c>
      <c r="D107" s="344"/>
      <c r="E107" s="344"/>
      <c r="F107" s="344"/>
      <c r="G107" s="344"/>
      <c r="H107" s="344"/>
      <c r="I107" s="344"/>
      <c r="J107" s="344"/>
      <c r="K107" s="344"/>
      <c r="L107" s="345"/>
      <c r="M107" s="2"/>
      <c r="N107" s="92"/>
      <c r="P107" s="139"/>
      <c r="Q107" s="91"/>
      <c r="R107" s="11"/>
    </row>
    <row r="108" spans="2:18" ht="12" customHeight="1" thickBot="1">
      <c r="B108" s="68"/>
      <c r="C108" s="68"/>
      <c r="D108" s="68"/>
      <c r="E108" s="68"/>
      <c r="M108" s="218" t="str">
        <f>IF(B111=0,"",IF(M54=1,M54+1,(B110-8)/5+3))</f>
        <v/>
      </c>
      <c r="N108" s="219"/>
      <c r="P108" s="220"/>
      <c r="Q108" s="221"/>
      <c r="R108" s="47"/>
    </row>
    <row r="109" spans="2:18" ht="17.25" customHeight="1" thickBot="1">
      <c r="B109" s="132">
        <f>'依頼書ﾌｫｰﾑ (4検体以上)'!B110</f>
        <v>9</v>
      </c>
      <c r="C109" s="329" t="str">
        <f>'依頼書ﾌｫｰﾑ (4検体以上)'!C110</f>
        <v>製品名（検体名）</v>
      </c>
      <c r="D109" s="330"/>
      <c r="E109" s="331"/>
      <c r="F109" s="230" t="str">
        <f>'依頼書ﾌｫｰﾑ (4検体以上)'!F110</f>
        <v>検体№</v>
      </c>
      <c r="G109" s="72">
        <f>'依頼書ﾌｫｰﾑ (4検体以上)'!G110</f>
        <v>0</v>
      </c>
      <c r="H109" s="363" t="str">
        <f>'依頼書ﾌｫｰﾑ (4検体以上)'!H110</f>
        <v>試験検査項目（試験・検体に関する注意事項・ご要望）</v>
      </c>
      <c r="I109" s="364"/>
      <c r="J109" s="364"/>
      <c r="K109" s="365"/>
      <c r="L109" s="236" t="str">
        <f>'依頼書ﾌｫｰﾑ (4検体以上)'!L110</f>
        <v>料金確認</v>
      </c>
      <c r="M109" s="47"/>
      <c r="N109" s="219"/>
      <c r="P109" s="222"/>
      <c r="Q109" s="221"/>
      <c r="R109" s="47"/>
    </row>
    <row r="110" spans="2:18" ht="17.25" customHeight="1">
      <c r="B110" s="315">
        <f>'依頼書ﾌｫｰﾑ (4検体以上)'!B111</f>
        <v>0</v>
      </c>
      <c r="C110" s="316"/>
      <c r="D110" s="316"/>
      <c r="E110" s="316"/>
      <c r="F110" s="316"/>
      <c r="G110" s="317"/>
      <c r="H110" s="358">
        <f>'依頼書ﾌｫｰﾑ (4検体以上)'!H111</f>
        <v>0</v>
      </c>
      <c r="I110" s="361"/>
      <c r="J110" s="361"/>
      <c r="K110" s="362"/>
      <c r="L110" s="286">
        <f>'依頼書ﾌｫｰﾑ (4検体以上)'!L111</f>
        <v>0</v>
      </c>
      <c r="N110" s="97"/>
      <c r="O110" s="2"/>
      <c r="Q110" s="91"/>
      <c r="R110" s="223"/>
    </row>
    <row r="111" spans="2:18" ht="17.25" customHeight="1">
      <c r="B111" s="315"/>
      <c r="C111" s="316"/>
      <c r="D111" s="316"/>
      <c r="E111" s="316"/>
      <c r="F111" s="316"/>
      <c r="G111" s="317"/>
      <c r="H111" s="349">
        <f>'依頼書ﾌｫｰﾑ (4検体以上)'!H112</f>
        <v>0</v>
      </c>
      <c r="I111" s="350"/>
      <c r="J111" s="350"/>
      <c r="K111" s="351"/>
      <c r="L111" s="286">
        <f>'依頼書ﾌｫｰﾑ (4検体以上)'!L112</f>
        <v>0</v>
      </c>
      <c r="M111" s="1"/>
      <c r="N111" s="108"/>
      <c r="P111" s="1" t="s">
        <v>49</v>
      </c>
      <c r="Q111" s="91"/>
    </row>
    <row r="112" spans="2:18" ht="17.25" customHeight="1">
      <c r="B112" s="315"/>
      <c r="C112" s="316"/>
      <c r="D112" s="316"/>
      <c r="E112" s="316"/>
      <c r="F112" s="316"/>
      <c r="G112" s="317"/>
      <c r="H112" s="349">
        <f>'依頼書ﾌｫｰﾑ (4検体以上)'!H113</f>
        <v>0</v>
      </c>
      <c r="I112" s="350"/>
      <c r="J112" s="350"/>
      <c r="K112" s="351"/>
      <c r="L112" s="286">
        <f>'依頼書ﾌｫｰﾑ (4検体以上)'!L113</f>
        <v>0</v>
      </c>
      <c r="M112" s="1"/>
      <c r="N112" s="108">
        <f>B111</f>
        <v>0</v>
      </c>
      <c r="P112" s="1" t="s">
        <v>50</v>
      </c>
      <c r="Q112" s="91"/>
    </row>
    <row r="113" spans="2:18" ht="17.25" customHeight="1">
      <c r="B113" s="315"/>
      <c r="C113" s="316"/>
      <c r="D113" s="316"/>
      <c r="E113" s="316"/>
      <c r="F113" s="316"/>
      <c r="G113" s="317"/>
      <c r="H113" s="349">
        <f>'依頼書ﾌｫｰﾑ (4検体以上)'!H114</f>
        <v>0</v>
      </c>
      <c r="I113" s="350"/>
      <c r="J113" s="350"/>
      <c r="K113" s="351"/>
      <c r="L113" s="286">
        <f>'依頼書ﾌｫｰﾑ (4検体以上)'!L114</f>
        <v>0</v>
      </c>
      <c r="M113" s="1"/>
      <c r="N113" s="108">
        <f>C116</f>
        <v>0</v>
      </c>
      <c r="O113" s="119">
        <v>0</v>
      </c>
      <c r="P113" s="120">
        <v>0</v>
      </c>
      <c r="Q113" s="91"/>
    </row>
    <row r="114" spans="2:18" ht="17.25" customHeight="1">
      <c r="B114" s="318"/>
      <c r="C114" s="319"/>
      <c r="D114" s="319"/>
      <c r="E114" s="319"/>
      <c r="F114" s="319"/>
      <c r="G114" s="320"/>
      <c r="H114" s="349">
        <f>'依頼書ﾌｫｰﾑ (4検体以上)'!H115</f>
        <v>0</v>
      </c>
      <c r="I114" s="350"/>
      <c r="J114" s="350"/>
      <c r="K114" s="351"/>
      <c r="L114" s="286">
        <f>'依頼書ﾌｫｰﾑ (4検体以上)'!L115</f>
        <v>0</v>
      </c>
      <c r="M114" s="1"/>
      <c r="N114" s="108">
        <f>G116</f>
        <v>0</v>
      </c>
      <c r="P114" s="1" t="s">
        <v>53</v>
      </c>
      <c r="Q114" s="122">
        <f>SUM(Q117:Q138)</f>
        <v>0</v>
      </c>
    </row>
    <row r="115" spans="2:18" ht="17.25" customHeight="1">
      <c r="B115" s="231" t="str">
        <f>'依頼書ﾌｫｰﾑ (4検体以上)'!B116</f>
        <v>LOT：</v>
      </c>
      <c r="C115" s="300">
        <f>'依頼書ﾌｫｰﾑ (4検体以上)'!C116</f>
        <v>0</v>
      </c>
      <c r="D115" s="300"/>
      <c r="E115" s="300"/>
      <c r="F115" s="232" t="str">
        <f>'依頼書ﾌｫｰﾑ (4検体以上)'!F116</f>
        <v>容量：</v>
      </c>
      <c r="G115" s="79">
        <f>'依頼書ﾌｫｰﾑ (4検体以上)'!G116</f>
        <v>0</v>
      </c>
      <c r="H115" s="352">
        <f>'依頼書ﾌｫｰﾑ (4検体以上)'!H116</f>
        <v>0</v>
      </c>
      <c r="I115" s="353"/>
      <c r="J115" s="353"/>
      <c r="K115" s="354"/>
      <c r="L115" s="286">
        <f>'依頼書ﾌｫｰﾑ (4検体以上)'!L116</f>
        <v>0</v>
      </c>
      <c r="M115" s="1"/>
      <c r="N115" s="108">
        <f>C117</f>
        <v>0</v>
      </c>
      <c r="P115" s="1" t="s">
        <v>54</v>
      </c>
      <c r="Q115" s="91"/>
    </row>
    <row r="116" spans="2:18" ht="17.25" customHeight="1" thickBot="1">
      <c r="B116" s="233" t="str">
        <f>'依頼書ﾌｫｰﾑ (4検体以上)'!B117</f>
        <v>原産国：</v>
      </c>
      <c r="C116" s="305">
        <f>'依頼書ﾌｫｰﾑ (4検体以上)'!C117</f>
        <v>0</v>
      </c>
      <c r="D116" s="305"/>
      <c r="E116" s="305"/>
      <c r="F116" s="305"/>
      <c r="G116" s="306"/>
      <c r="H116" s="355">
        <f>'依頼書ﾌｫｰﾑ (4検体以上)'!H117</f>
        <v>0</v>
      </c>
      <c r="I116" s="356"/>
      <c r="J116" s="356"/>
      <c r="K116" s="357"/>
      <c r="L116" s="287">
        <f>'依頼書ﾌｫｰﾑ (4検体以上)'!L117</f>
        <v>0</v>
      </c>
      <c r="M116" s="1"/>
      <c r="N116" s="108"/>
      <c r="P116" s="1" t="s">
        <v>55</v>
      </c>
      <c r="Q116" s="124" t="s">
        <v>56</v>
      </c>
      <c r="R116" s="1" t="s">
        <v>56</v>
      </c>
    </row>
    <row r="117" spans="2:18" ht="7.5" customHeight="1" thickBot="1">
      <c r="B117" s="235">
        <f>'依頼書ﾌｫｰﾑ (4検体以上)'!B118</f>
        <v>0</v>
      </c>
      <c r="C117" s="235">
        <f>'依頼書ﾌｫｰﾑ (4検体以上)'!C118</f>
        <v>0</v>
      </c>
      <c r="D117" s="235">
        <f>'依頼書ﾌｫｰﾑ (4検体以上)'!D118</f>
        <v>0</v>
      </c>
      <c r="E117" s="235">
        <f>'依頼書ﾌｫｰﾑ (4検体以上)'!E118</f>
        <v>0</v>
      </c>
      <c r="F117" s="108">
        <f>'依頼書ﾌｫｰﾑ (4検体以上)'!F118</f>
        <v>0</v>
      </c>
      <c r="G117" s="108">
        <f>'依頼書ﾌｫｰﾑ (4検体以上)'!G118</f>
        <v>0</v>
      </c>
      <c r="H117" s="108">
        <f>'依頼書ﾌｫｰﾑ (4検体以上)'!H118</f>
        <v>0</v>
      </c>
      <c r="L117" s="108">
        <f>'依頼書ﾌｫｰﾑ (4検体以上)'!L118</f>
        <v>0</v>
      </c>
      <c r="M117" s="1"/>
      <c r="N117" s="108"/>
      <c r="O117" s="129">
        <v>0</v>
      </c>
      <c r="P117" s="127">
        <v>0</v>
      </c>
      <c r="Q117" s="128">
        <v>0</v>
      </c>
      <c r="R117" s="119">
        <v>0</v>
      </c>
    </row>
    <row r="118" spans="2:18" ht="17.25" customHeight="1" thickBot="1">
      <c r="B118" s="132">
        <f>'依頼書ﾌｫｰﾑ (4検体以上)'!B119</f>
        <v>10</v>
      </c>
      <c r="C118" s="329" t="str">
        <f>'依頼書ﾌｫｰﾑ (4検体以上)'!C119</f>
        <v>製品名（検体名）</v>
      </c>
      <c r="D118" s="330"/>
      <c r="E118" s="331"/>
      <c r="F118" s="230" t="str">
        <f>'依頼書ﾌｫｰﾑ (4検体以上)'!F119</f>
        <v>検体№</v>
      </c>
      <c r="G118" s="72">
        <f>'依頼書ﾌｫｰﾑ (4検体以上)'!G119</f>
        <v>0</v>
      </c>
      <c r="H118" s="363" t="str">
        <f>'依頼書ﾌｫｰﾑ (4検体以上)'!H119</f>
        <v>試験検査項目（試験・検体に関する注意事項・ご要望）</v>
      </c>
      <c r="I118" s="364"/>
      <c r="J118" s="364"/>
      <c r="K118" s="365"/>
      <c r="L118" s="236" t="str">
        <f>'依頼書ﾌｫｰﾑ (4検体以上)'!L119</f>
        <v>料金確認</v>
      </c>
      <c r="M118" s="1"/>
      <c r="N118" s="108"/>
      <c r="O118" s="129">
        <v>0</v>
      </c>
      <c r="P118" s="127">
        <v>0</v>
      </c>
      <c r="Q118" s="128">
        <v>0</v>
      </c>
      <c r="R118" s="119">
        <v>0</v>
      </c>
    </row>
    <row r="119" spans="2:18" ht="17.25" customHeight="1">
      <c r="B119" s="315">
        <f>'依頼書ﾌｫｰﾑ (4検体以上)'!B120</f>
        <v>0</v>
      </c>
      <c r="C119" s="316"/>
      <c r="D119" s="316"/>
      <c r="E119" s="316"/>
      <c r="F119" s="316"/>
      <c r="G119" s="317"/>
      <c r="H119" s="358">
        <f>'依頼書ﾌｫｰﾑ (4検体以上)'!H120</f>
        <v>0</v>
      </c>
      <c r="I119" s="359"/>
      <c r="J119" s="359"/>
      <c r="K119" s="360"/>
      <c r="L119" s="286">
        <f>'依頼書ﾌｫｰﾑ (4検体以上)'!L120</f>
        <v>0</v>
      </c>
      <c r="N119" s="97"/>
      <c r="O119" s="108"/>
      <c r="P119" s="127"/>
      <c r="Q119" s="128"/>
    </row>
    <row r="120" spans="2:18" ht="17.25" customHeight="1">
      <c r="B120" s="315"/>
      <c r="C120" s="316"/>
      <c r="D120" s="316"/>
      <c r="E120" s="316"/>
      <c r="F120" s="316"/>
      <c r="G120" s="317"/>
      <c r="H120" s="349">
        <f>'依頼書ﾌｫｰﾑ (4検体以上)'!H121</f>
        <v>0</v>
      </c>
      <c r="I120" s="350"/>
      <c r="J120" s="350"/>
      <c r="K120" s="351"/>
      <c r="L120" s="286">
        <f>'依頼書ﾌｫｰﾑ (4検体以上)'!L121</f>
        <v>0</v>
      </c>
      <c r="M120" s="1"/>
      <c r="N120" s="108"/>
      <c r="O120" s="129">
        <v>0</v>
      </c>
      <c r="P120" s="127">
        <v>0</v>
      </c>
      <c r="Q120" s="128">
        <v>0</v>
      </c>
      <c r="R120" s="119">
        <v>0</v>
      </c>
    </row>
    <row r="121" spans="2:18" ht="17.25" customHeight="1">
      <c r="B121" s="315"/>
      <c r="C121" s="316"/>
      <c r="D121" s="316"/>
      <c r="E121" s="316"/>
      <c r="F121" s="316"/>
      <c r="G121" s="317"/>
      <c r="H121" s="349">
        <f>'依頼書ﾌｫｰﾑ (4検体以上)'!H122</f>
        <v>0</v>
      </c>
      <c r="I121" s="350"/>
      <c r="J121" s="350"/>
      <c r="K121" s="351"/>
      <c r="L121" s="286">
        <f>'依頼書ﾌｫｰﾑ (4検体以上)'!L122</f>
        <v>0</v>
      </c>
      <c r="M121" s="1"/>
      <c r="N121" s="108">
        <f>B120</f>
        <v>0</v>
      </c>
      <c r="O121" s="129">
        <v>0</v>
      </c>
      <c r="P121" s="127">
        <v>0</v>
      </c>
      <c r="Q121" s="128">
        <v>0</v>
      </c>
      <c r="R121" s="119">
        <v>0</v>
      </c>
    </row>
    <row r="122" spans="2:18" ht="17.25" customHeight="1">
      <c r="B122" s="315"/>
      <c r="C122" s="316"/>
      <c r="D122" s="316"/>
      <c r="E122" s="316"/>
      <c r="F122" s="316"/>
      <c r="G122" s="317"/>
      <c r="H122" s="349">
        <f>'依頼書ﾌｫｰﾑ (4検体以上)'!H123</f>
        <v>0</v>
      </c>
      <c r="I122" s="350"/>
      <c r="J122" s="350"/>
      <c r="K122" s="351"/>
      <c r="L122" s="286">
        <f>'依頼書ﾌｫｰﾑ (4検体以上)'!L123</f>
        <v>0</v>
      </c>
      <c r="M122" s="1"/>
      <c r="N122" s="108">
        <f>C125</f>
        <v>0</v>
      </c>
      <c r="O122" s="129">
        <v>0</v>
      </c>
      <c r="P122" s="127">
        <v>0</v>
      </c>
      <c r="Q122" s="128">
        <v>0</v>
      </c>
      <c r="R122" s="119">
        <v>0</v>
      </c>
    </row>
    <row r="123" spans="2:18" ht="17.25" customHeight="1">
      <c r="B123" s="318"/>
      <c r="C123" s="319"/>
      <c r="D123" s="319"/>
      <c r="E123" s="319"/>
      <c r="F123" s="319"/>
      <c r="G123" s="320"/>
      <c r="H123" s="349">
        <f>'依頼書ﾌｫｰﾑ (4検体以上)'!H124</f>
        <v>0</v>
      </c>
      <c r="I123" s="350"/>
      <c r="J123" s="350"/>
      <c r="K123" s="351"/>
      <c r="L123" s="286">
        <f>'依頼書ﾌｫｰﾑ (4検体以上)'!L124</f>
        <v>0</v>
      </c>
      <c r="M123" s="1"/>
      <c r="N123" s="108">
        <f>G125</f>
        <v>0</v>
      </c>
      <c r="O123" s="129">
        <v>0</v>
      </c>
      <c r="P123" s="127">
        <v>0</v>
      </c>
      <c r="Q123" s="128">
        <v>0</v>
      </c>
      <c r="R123" s="119">
        <v>0</v>
      </c>
    </row>
    <row r="124" spans="2:18" ht="17.25" customHeight="1">
      <c r="B124" s="231" t="str">
        <f>'依頼書ﾌｫｰﾑ (4検体以上)'!B125</f>
        <v>LOT：</v>
      </c>
      <c r="C124" s="300">
        <f>'依頼書ﾌｫｰﾑ (4検体以上)'!C125</f>
        <v>0</v>
      </c>
      <c r="D124" s="300"/>
      <c r="E124" s="300"/>
      <c r="F124" s="232" t="str">
        <f>'依頼書ﾌｫｰﾑ (4検体以上)'!F125</f>
        <v>容量：</v>
      </c>
      <c r="G124" s="79">
        <f>'依頼書ﾌｫｰﾑ (4検体以上)'!G125</f>
        <v>0</v>
      </c>
      <c r="H124" s="352">
        <f>'依頼書ﾌｫｰﾑ (4検体以上)'!H125</f>
        <v>0</v>
      </c>
      <c r="I124" s="353"/>
      <c r="J124" s="353"/>
      <c r="K124" s="354"/>
      <c r="L124" s="286">
        <f>'依頼書ﾌｫｰﾑ (4検体以上)'!L125</f>
        <v>0</v>
      </c>
      <c r="M124" s="1"/>
      <c r="N124" s="108">
        <f>C126</f>
        <v>0</v>
      </c>
      <c r="O124" s="129">
        <v>0</v>
      </c>
      <c r="P124" s="127">
        <v>0</v>
      </c>
      <c r="Q124" s="128">
        <v>0</v>
      </c>
      <c r="R124" s="119">
        <v>0</v>
      </c>
    </row>
    <row r="125" spans="2:18" ht="17.25" customHeight="1" thickBot="1">
      <c r="B125" s="233" t="str">
        <f>'依頼書ﾌｫｰﾑ (4検体以上)'!B126</f>
        <v>原産国：</v>
      </c>
      <c r="C125" s="305">
        <f>'依頼書ﾌｫｰﾑ (4検体以上)'!C126</f>
        <v>0</v>
      </c>
      <c r="D125" s="305"/>
      <c r="E125" s="305"/>
      <c r="F125" s="305"/>
      <c r="G125" s="306"/>
      <c r="H125" s="355">
        <f>'依頼書ﾌｫｰﾑ (4検体以上)'!H126</f>
        <v>0</v>
      </c>
      <c r="I125" s="356"/>
      <c r="J125" s="356"/>
      <c r="K125" s="357"/>
      <c r="L125" s="287">
        <f>'依頼書ﾌｫｰﾑ (4検体以上)'!L126</f>
        <v>0</v>
      </c>
      <c r="M125" s="1"/>
      <c r="N125" s="108"/>
      <c r="O125" s="129">
        <v>0</v>
      </c>
      <c r="P125" s="127">
        <v>0</v>
      </c>
      <c r="Q125" s="128">
        <v>0</v>
      </c>
      <c r="R125" s="119">
        <v>0</v>
      </c>
    </row>
    <row r="126" spans="2:18" ht="7.5" customHeight="1" thickBot="1">
      <c r="B126" s="235">
        <f>'依頼書ﾌｫｰﾑ (4検体以上)'!B127</f>
        <v>0</v>
      </c>
      <c r="C126" s="235">
        <f>'依頼書ﾌｫｰﾑ (4検体以上)'!C127</f>
        <v>0</v>
      </c>
      <c r="D126" s="235">
        <f>'依頼書ﾌｫｰﾑ (4検体以上)'!D127</f>
        <v>0</v>
      </c>
      <c r="E126" s="235">
        <f>'依頼書ﾌｫｰﾑ (4検体以上)'!E127</f>
        <v>0</v>
      </c>
      <c r="F126" s="108">
        <f>'依頼書ﾌｫｰﾑ (4検体以上)'!F127</f>
        <v>0</v>
      </c>
      <c r="G126" s="108">
        <f>'依頼書ﾌｫｰﾑ (4検体以上)'!G127</f>
        <v>0</v>
      </c>
      <c r="H126" s="108">
        <f>'依頼書ﾌｫｰﾑ (4検体以上)'!H127</f>
        <v>0</v>
      </c>
      <c r="L126" s="108">
        <f>'依頼書ﾌｫｰﾑ (4検体以上)'!L127</f>
        <v>0</v>
      </c>
      <c r="M126" s="1"/>
      <c r="N126" s="108"/>
      <c r="O126" s="129">
        <v>0</v>
      </c>
      <c r="P126" s="127">
        <v>0</v>
      </c>
      <c r="Q126" s="128">
        <v>0</v>
      </c>
      <c r="R126" s="119">
        <v>0</v>
      </c>
    </row>
    <row r="127" spans="2:18" ht="17.25" customHeight="1" thickBot="1">
      <c r="B127" s="132">
        <f>'依頼書ﾌｫｰﾑ (4検体以上)'!B128</f>
        <v>11</v>
      </c>
      <c r="C127" s="329" t="str">
        <f>'依頼書ﾌｫｰﾑ (4検体以上)'!C128</f>
        <v>製品名（検体名）</v>
      </c>
      <c r="D127" s="330"/>
      <c r="E127" s="331"/>
      <c r="F127" s="230" t="str">
        <f>'依頼書ﾌｫｰﾑ (4検体以上)'!F128</f>
        <v>検体№</v>
      </c>
      <c r="G127" s="72">
        <f>'依頼書ﾌｫｰﾑ (4検体以上)'!G128</f>
        <v>0</v>
      </c>
      <c r="H127" s="363" t="str">
        <f>'依頼書ﾌｫｰﾑ (4検体以上)'!H128</f>
        <v>試験検査項目（試験・検体に関する注意事項・ご要望）</v>
      </c>
      <c r="I127" s="364"/>
      <c r="J127" s="364"/>
      <c r="K127" s="365"/>
      <c r="L127" s="236" t="str">
        <f>'依頼書ﾌｫｰﾑ (4検体以上)'!L128</f>
        <v>料金確認</v>
      </c>
      <c r="M127" s="1"/>
      <c r="N127" s="108"/>
      <c r="O127" s="129">
        <v>0</v>
      </c>
      <c r="P127" s="127">
        <v>0</v>
      </c>
      <c r="Q127" s="128">
        <v>0</v>
      </c>
      <c r="R127" s="119">
        <v>0</v>
      </c>
    </row>
    <row r="128" spans="2:18" ht="17.25" customHeight="1">
      <c r="B128" s="315">
        <f>'依頼書ﾌｫｰﾑ (4検体以上)'!B129</f>
        <v>0</v>
      </c>
      <c r="C128" s="316"/>
      <c r="D128" s="316"/>
      <c r="E128" s="316"/>
      <c r="F128" s="316"/>
      <c r="G128" s="317"/>
      <c r="H128" s="358">
        <f>'依頼書ﾌｫｰﾑ (4検体以上)'!H129</f>
        <v>0</v>
      </c>
      <c r="I128" s="359"/>
      <c r="J128" s="359"/>
      <c r="K128" s="360"/>
      <c r="L128" s="286">
        <f>'依頼書ﾌｫｰﾑ (4検体以上)'!L129</f>
        <v>0</v>
      </c>
      <c r="N128" s="97"/>
      <c r="O128" s="108"/>
      <c r="P128" s="127"/>
      <c r="Q128" s="128"/>
    </row>
    <row r="129" spans="2:18" ht="17.25" customHeight="1">
      <c r="B129" s="315"/>
      <c r="C129" s="316"/>
      <c r="D129" s="316"/>
      <c r="E129" s="316"/>
      <c r="F129" s="316"/>
      <c r="G129" s="317"/>
      <c r="H129" s="349">
        <f>'依頼書ﾌｫｰﾑ (4検体以上)'!H130</f>
        <v>0</v>
      </c>
      <c r="I129" s="350"/>
      <c r="J129" s="350"/>
      <c r="K129" s="351"/>
      <c r="L129" s="286">
        <f>'依頼書ﾌｫｰﾑ (4検体以上)'!L130</f>
        <v>0</v>
      </c>
      <c r="M129" s="1"/>
      <c r="N129" s="108"/>
      <c r="O129" s="129">
        <v>0</v>
      </c>
      <c r="P129" s="127">
        <v>0</v>
      </c>
      <c r="Q129" s="128">
        <v>0</v>
      </c>
      <c r="R129" s="119">
        <v>0</v>
      </c>
    </row>
    <row r="130" spans="2:18" ht="17.25" customHeight="1">
      <c r="B130" s="315"/>
      <c r="C130" s="316"/>
      <c r="D130" s="316"/>
      <c r="E130" s="316"/>
      <c r="F130" s="316"/>
      <c r="G130" s="317"/>
      <c r="H130" s="349">
        <f>'依頼書ﾌｫｰﾑ (4検体以上)'!H131</f>
        <v>0</v>
      </c>
      <c r="I130" s="350"/>
      <c r="J130" s="350"/>
      <c r="K130" s="351"/>
      <c r="L130" s="286">
        <f>'依頼書ﾌｫｰﾑ (4検体以上)'!L131</f>
        <v>0</v>
      </c>
      <c r="M130" s="1"/>
      <c r="N130" s="108">
        <f>B129</f>
        <v>0</v>
      </c>
      <c r="O130" s="129">
        <v>0</v>
      </c>
      <c r="P130" s="127">
        <v>0</v>
      </c>
      <c r="Q130" s="128">
        <v>0</v>
      </c>
      <c r="R130" s="119">
        <v>0</v>
      </c>
    </row>
    <row r="131" spans="2:18" ht="17.25" customHeight="1">
      <c r="B131" s="315"/>
      <c r="C131" s="316"/>
      <c r="D131" s="316"/>
      <c r="E131" s="316"/>
      <c r="F131" s="316"/>
      <c r="G131" s="317"/>
      <c r="H131" s="349">
        <f>'依頼書ﾌｫｰﾑ (4検体以上)'!H132</f>
        <v>0</v>
      </c>
      <c r="I131" s="350"/>
      <c r="J131" s="350"/>
      <c r="K131" s="351"/>
      <c r="L131" s="286">
        <f>'依頼書ﾌｫｰﾑ (4検体以上)'!L132</f>
        <v>0</v>
      </c>
      <c r="M131" s="1"/>
      <c r="N131" s="108">
        <f>C134</f>
        <v>0</v>
      </c>
      <c r="O131" s="129">
        <v>0</v>
      </c>
      <c r="P131" s="127">
        <v>0</v>
      </c>
      <c r="Q131" s="128">
        <v>0</v>
      </c>
      <c r="R131" s="119">
        <v>0</v>
      </c>
    </row>
    <row r="132" spans="2:18" ht="17.25" customHeight="1">
      <c r="B132" s="318"/>
      <c r="C132" s="319"/>
      <c r="D132" s="319"/>
      <c r="E132" s="319"/>
      <c r="F132" s="319"/>
      <c r="G132" s="320"/>
      <c r="H132" s="349">
        <f>'依頼書ﾌｫｰﾑ (4検体以上)'!H133</f>
        <v>0</v>
      </c>
      <c r="I132" s="350"/>
      <c r="J132" s="350"/>
      <c r="K132" s="351"/>
      <c r="L132" s="286">
        <f>'依頼書ﾌｫｰﾑ (4検体以上)'!L133</f>
        <v>0</v>
      </c>
      <c r="M132" s="1"/>
      <c r="N132" s="108">
        <f>G134</f>
        <v>0</v>
      </c>
      <c r="O132" s="129">
        <v>0</v>
      </c>
      <c r="P132" s="127">
        <v>0</v>
      </c>
      <c r="Q132" s="128">
        <v>0</v>
      </c>
      <c r="R132" s="133">
        <v>0</v>
      </c>
    </row>
    <row r="133" spans="2:18" ht="17.25" customHeight="1">
      <c r="B133" s="231" t="str">
        <f>'依頼書ﾌｫｰﾑ (4検体以上)'!B134</f>
        <v>LOT：</v>
      </c>
      <c r="C133" s="300">
        <f>'依頼書ﾌｫｰﾑ (4検体以上)'!C134</f>
        <v>0</v>
      </c>
      <c r="D133" s="300"/>
      <c r="E133" s="300"/>
      <c r="F133" s="232" t="str">
        <f>'依頼書ﾌｫｰﾑ (4検体以上)'!F134</f>
        <v>容量：</v>
      </c>
      <c r="G133" s="79">
        <f>'依頼書ﾌｫｰﾑ (4検体以上)'!G134</f>
        <v>0</v>
      </c>
      <c r="H133" s="352">
        <f>'依頼書ﾌｫｰﾑ (4検体以上)'!H134</f>
        <v>0</v>
      </c>
      <c r="I133" s="353"/>
      <c r="J133" s="353"/>
      <c r="K133" s="354"/>
      <c r="L133" s="286">
        <f>'依頼書ﾌｫｰﾑ (4検体以上)'!L134</f>
        <v>0</v>
      </c>
      <c r="M133" s="1"/>
      <c r="N133" s="108">
        <f>C135</f>
        <v>0</v>
      </c>
      <c r="O133" s="129">
        <v>0</v>
      </c>
      <c r="P133" s="127">
        <v>0</v>
      </c>
      <c r="Q133" s="128">
        <v>0</v>
      </c>
      <c r="R133" s="133">
        <v>0</v>
      </c>
    </row>
    <row r="134" spans="2:18" ht="17.25" customHeight="1" thickBot="1">
      <c r="B134" s="233" t="str">
        <f>'依頼書ﾌｫｰﾑ (4検体以上)'!B135</f>
        <v>原産国：</v>
      </c>
      <c r="C134" s="305">
        <f>'依頼書ﾌｫｰﾑ (4検体以上)'!C135</f>
        <v>0</v>
      </c>
      <c r="D134" s="305"/>
      <c r="E134" s="305"/>
      <c r="F134" s="305"/>
      <c r="G134" s="306"/>
      <c r="H134" s="355">
        <f>'依頼書ﾌｫｰﾑ (4検体以上)'!H135</f>
        <v>0</v>
      </c>
      <c r="I134" s="356"/>
      <c r="J134" s="356"/>
      <c r="K134" s="357"/>
      <c r="L134" s="287">
        <f>'依頼書ﾌｫｰﾑ (4検体以上)'!L135</f>
        <v>0</v>
      </c>
      <c r="M134" s="1"/>
      <c r="N134" s="108"/>
      <c r="O134" s="129">
        <v>0</v>
      </c>
      <c r="P134" s="127">
        <v>0</v>
      </c>
      <c r="Q134" s="128">
        <v>0</v>
      </c>
      <c r="R134" s="133">
        <v>0</v>
      </c>
    </row>
    <row r="135" spans="2:18" ht="7.5" customHeight="1" thickBot="1">
      <c r="B135" s="235">
        <f>'依頼書ﾌｫｰﾑ (4検体以上)'!B136</f>
        <v>0</v>
      </c>
      <c r="C135" s="235">
        <f>'依頼書ﾌｫｰﾑ (4検体以上)'!C136</f>
        <v>0</v>
      </c>
      <c r="D135" s="235">
        <f>'依頼書ﾌｫｰﾑ (4検体以上)'!D136</f>
        <v>0</v>
      </c>
      <c r="E135" s="235">
        <f>'依頼書ﾌｫｰﾑ (4検体以上)'!E136</f>
        <v>0</v>
      </c>
      <c r="F135" s="108">
        <f>'依頼書ﾌｫｰﾑ (4検体以上)'!F136</f>
        <v>0</v>
      </c>
      <c r="G135" s="108">
        <f>'依頼書ﾌｫｰﾑ (4検体以上)'!G136</f>
        <v>0</v>
      </c>
      <c r="H135" s="108">
        <f>'依頼書ﾌｫｰﾑ (4検体以上)'!H136</f>
        <v>0</v>
      </c>
      <c r="L135" s="108">
        <f>'依頼書ﾌｫｰﾑ (4検体以上)'!L136</f>
        <v>0</v>
      </c>
      <c r="M135" s="1"/>
      <c r="N135" s="108"/>
      <c r="Q135" s="91"/>
    </row>
    <row r="136" spans="2:18" ht="17.25" customHeight="1" thickBot="1">
      <c r="B136" s="132">
        <f>'依頼書ﾌｫｰﾑ (4検体以上)'!B137</f>
        <v>12</v>
      </c>
      <c r="C136" s="329" t="str">
        <f>'依頼書ﾌｫｰﾑ (4検体以上)'!C137</f>
        <v>製品名（検体名）</v>
      </c>
      <c r="D136" s="330"/>
      <c r="E136" s="331"/>
      <c r="F136" s="230" t="str">
        <f>'依頼書ﾌｫｰﾑ (4検体以上)'!F137</f>
        <v>検体№</v>
      </c>
      <c r="G136" s="72">
        <f>'依頼書ﾌｫｰﾑ (4検体以上)'!G137</f>
        <v>0</v>
      </c>
      <c r="H136" s="363" t="str">
        <f>'依頼書ﾌｫｰﾑ (4検体以上)'!H137</f>
        <v>試験検査項目（試験・検体に関する注意事項・ご要望）</v>
      </c>
      <c r="I136" s="364"/>
      <c r="J136" s="364"/>
      <c r="K136" s="365"/>
      <c r="L136" s="236" t="str">
        <f>'依頼書ﾌｫｰﾑ (4検体以上)'!L137</f>
        <v>料金確認</v>
      </c>
      <c r="M136" s="1"/>
      <c r="N136" s="108"/>
      <c r="Q136" s="91"/>
    </row>
    <row r="137" spans="2:18" ht="17.25" customHeight="1">
      <c r="B137" s="315">
        <f>'依頼書ﾌｫｰﾑ (4検体以上)'!B138</f>
        <v>0</v>
      </c>
      <c r="C137" s="316"/>
      <c r="D137" s="316"/>
      <c r="E137" s="316"/>
      <c r="F137" s="316"/>
      <c r="G137" s="317"/>
      <c r="H137" s="358">
        <f>'依頼書ﾌｫｰﾑ (4検体以上)'!H138</f>
        <v>0</v>
      </c>
      <c r="I137" s="359"/>
      <c r="J137" s="359"/>
      <c r="K137" s="360"/>
      <c r="L137" s="286">
        <f>'依頼書ﾌｫｰﾑ (4検体以上)'!L138</f>
        <v>0</v>
      </c>
      <c r="N137" s="97"/>
      <c r="Q137" s="91"/>
    </row>
    <row r="138" spans="2:18" ht="17.25" customHeight="1">
      <c r="B138" s="315"/>
      <c r="C138" s="316"/>
      <c r="D138" s="316"/>
      <c r="E138" s="316"/>
      <c r="F138" s="316"/>
      <c r="G138" s="317"/>
      <c r="H138" s="349">
        <f>'依頼書ﾌｫｰﾑ (4検体以上)'!H139</f>
        <v>0</v>
      </c>
      <c r="I138" s="350"/>
      <c r="J138" s="350"/>
      <c r="K138" s="351"/>
      <c r="L138" s="286">
        <f>'依頼書ﾌｫｰﾑ (4検体以上)'!L139</f>
        <v>0</v>
      </c>
      <c r="M138" s="1"/>
      <c r="N138" s="108"/>
      <c r="Q138" s="91"/>
    </row>
    <row r="139" spans="2:18" ht="17.25" customHeight="1">
      <c r="B139" s="315"/>
      <c r="C139" s="316"/>
      <c r="D139" s="316"/>
      <c r="E139" s="316"/>
      <c r="F139" s="316"/>
      <c r="G139" s="317"/>
      <c r="H139" s="349">
        <f>'依頼書ﾌｫｰﾑ (4検体以上)'!H140</f>
        <v>0</v>
      </c>
      <c r="I139" s="350"/>
      <c r="J139" s="350"/>
      <c r="K139" s="351"/>
      <c r="L139" s="286">
        <f>'依頼書ﾌｫｰﾑ (4検体以上)'!L140</f>
        <v>0</v>
      </c>
      <c r="M139" s="1"/>
      <c r="N139" s="108">
        <f>B138</f>
        <v>0</v>
      </c>
      <c r="Q139" s="91"/>
    </row>
    <row r="140" spans="2:18" ht="17.25" customHeight="1">
      <c r="B140" s="315"/>
      <c r="C140" s="316"/>
      <c r="D140" s="316"/>
      <c r="E140" s="316"/>
      <c r="F140" s="316"/>
      <c r="G140" s="317"/>
      <c r="H140" s="349">
        <f>'依頼書ﾌｫｰﾑ (4検体以上)'!H141</f>
        <v>0</v>
      </c>
      <c r="I140" s="350"/>
      <c r="J140" s="350"/>
      <c r="K140" s="351"/>
      <c r="L140" s="286">
        <f>'依頼書ﾌｫｰﾑ (4検体以上)'!L141</f>
        <v>0</v>
      </c>
      <c r="M140" s="1"/>
      <c r="N140" s="108">
        <f>C143</f>
        <v>0</v>
      </c>
      <c r="Q140" s="91"/>
    </row>
    <row r="141" spans="2:18" ht="17.25" customHeight="1">
      <c r="B141" s="318"/>
      <c r="C141" s="319"/>
      <c r="D141" s="319"/>
      <c r="E141" s="319"/>
      <c r="F141" s="319"/>
      <c r="G141" s="320"/>
      <c r="H141" s="349">
        <f>'依頼書ﾌｫｰﾑ (4検体以上)'!H142</f>
        <v>0</v>
      </c>
      <c r="I141" s="350"/>
      <c r="J141" s="350"/>
      <c r="K141" s="351"/>
      <c r="L141" s="286">
        <f>'依頼書ﾌｫｰﾑ (4検体以上)'!L142</f>
        <v>0</v>
      </c>
      <c r="M141" s="1"/>
      <c r="N141" s="108">
        <f>G143</f>
        <v>0</v>
      </c>
      <c r="Q141" s="91"/>
    </row>
    <row r="142" spans="2:18" ht="17.25" customHeight="1">
      <c r="B142" s="231" t="str">
        <f>'依頼書ﾌｫｰﾑ (4検体以上)'!B143</f>
        <v>LOT：</v>
      </c>
      <c r="C142" s="300">
        <f>'依頼書ﾌｫｰﾑ (4検体以上)'!C143</f>
        <v>0</v>
      </c>
      <c r="D142" s="300"/>
      <c r="E142" s="300"/>
      <c r="F142" s="232" t="str">
        <f>'依頼書ﾌｫｰﾑ (4検体以上)'!F143</f>
        <v>容量：</v>
      </c>
      <c r="G142" s="79">
        <f>'依頼書ﾌｫｰﾑ (4検体以上)'!G143</f>
        <v>0</v>
      </c>
      <c r="H142" s="352">
        <f>'依頼書ﾌｫｰﾑ (4検体以上)'!H143</f>
        <v>0</v>
      </c>
      <c r="I142" s="353"/>
      <c r="J142" s="353"/>
      <c r="K142" s="354"/>
      <c r="L142" s="286">
        <f>'依頼書ﾌｫｰﾑ (4検体以上)'!L143</f>
        <v>0</v>
      </c>
      <c r="M142" s="1"/>
      <c r="N142" s="108">
        <f>C144</f>
        <v>0</v>
      </c>
      <c r="Q142" s="91"/>
    </row>
    <row r="143" spans="2:18" ht="17.25" customHeight="1" thickBot="1">
      <c r="B143" s="233" t="str">
        <f>'依頼書ﾌｫｰﾑ (4検体以上)'!B144</f>
        <v>原産国：</v>
      </c>
      <c r="C143" s="305">
        <f>'依頼書ﾌｫｰﾑ (4検体以上)'!C144</f>
        <v>0</v>
      </c>
      <c r="D143" s="305"/>
      <c r="E143" s="305"/>
      <c r="F143" s="305"/>
      <c r="G143" s="306"/>
      <c r="H143" s="355">
        <f>'依頼書ﾌｫｰﾑ (4検体以上)'!H144</f>
        <v>0</v>
      </c>
      <c r="I143" s="356"/>
      <c r="J143" s="356"/>
      <c r="K143" s="357"/>
      <c r="L143" s="287">
        <f>'依頼書ﾌｫｰﾑ (4検体以上)'!L144</f>
        <v>0</v>
      </c>
      <c r="M143" s="1"/>
      <c r="N143" s="108"/>
      <c r="Q143" s="91"/>
    </row>
    <row r="144" spans="2:18" ht="7.5" customHeight="1" thickBot="1">
      <c r="B144" s="235">
        <f>'依頼書ﾌｫｰﾑ (4検体以上)'!B145</f>
        <v>0</v>
      </c>
      <c r="C144" s="235">
        <f>'依頼書ﾌｫｰﾑ (4検体以上)'!C145</f>
        <v>0</v>
      </c>
      <c r="D144" s="235">
        <f>'依頼書ﾌｫｰﾑ (4検体以上)'!D145</f>
        <v>0</v>
      </c>
      <c r="E144" s="235">
        <f>'依頼書ﾌｫｰﾑ (4検体以上)'!E145</f>
        <v>0</v>
      </c>
      <c r="F144" s="108">
        <f>'依頼書ﾌｫｰﾑ (4検体以上)'!F145</f>
        <v>0</v>
      </c>
      <c r="G144" s="108">
        <f>'依頼書ﾌｫｰﾑ (4検体以上)'!G145</f>
        <v>0</v>
      </c>
      <c r="H144" s="108">
        <f>'依頼書ﾌｫｰﾑ (4検体以上)'!H145</f>
        <v>0</v>
      </c>
      <c r="L144" s="108">
        <f>'依頼書ﾌｫｰﾑ (4検体以上)'!L145</f>
        <v>0</v>
      </c>
      <c r="M144" s="1"/>
      <c r="N144" s="108"/>
      <c r="Q144" s="91"/>
    </row>
    <row r="145" spans="2:17" ht="17.25" customHeight="1" thickBot="1">
      <c r="B145" s="132">
        <f>'依頼書ﾌｫｰﾑ (4検体以上)'!B146</f>
        <v>13</v>
      </c>
      <c r="C145" s="329" t="str">
        <f>'依頼書ﾌｫｰﾑ (4検体以上)'!C146</f>
        <v>製品名（検体名）</v>
      </c>
      <c r="D145" s="330"/>
      <c r="E145" s="331"/>
      <c r="F145" s="230" t="str">
        <f>'依頼書ﾌｫｰﾑ (4検体以上)'!F146</f>
        <v>検体№</v>
      </c>
      <c r="G145" s="72">
        <f>'依頼書ﾌｫｰﾑ (4検体以上)'!G146</f>
        <v>0</v>
      </c>
      <c r="H145" s="363" t="str">
        <f>'依頼書ﾌｫｰﾑ (4検体以上)'!H146</f>
        <v>試験検査項目（試験・検体に関する注意事項・ご要望）</v>
      </c>
      <c r="I145" s="364"/>
      <c r="J145" s="364"/>
      <c r="K145" s="365"/>
      <c r="L145" s="236" t="str">
        <f>'依頼書ﾌｫｰﾑ (4検体以上)'!L146</f>
        <v>料金確認</v>
      </c>
      <c r="M145" s="1"/>
      <c r="N145" s="108"/>
      <c r="Q145" s="91"/>
    </row>
    <row r="146" spans="2:17" ht="17.25" customHeight="1">
      <c r="B146" s="315">
        <f>'依頼書ﾌｫｰﾑ (4検体以上)'!B147</f>
        <v>0</v>
      </c>
      <c r="C146" s="316"/>
      <c r="D146" s="316"/>
      <c r="E146" s="316"/>
      <c r="F146" s="316"/>
      <c r="G146" s="317"/>
      <c r="H146" s="358">
        <f>'依頼書ﾌｫｰﾑ (4検体以上)'!H147</f>
        <v>0</v>
      </c>
      <c r="I146" s="359"/>
      <c r="J146" s="359"/>
      <c r="K146" s="360"/>
      <c r="L146" s="286">
        <f>'依頼書ﾌｫｰﾑ (4検体以上)'!L147</f>
        <v>0</v>
      </c>
      <c r="N146" s="97"/>
      <c r="Q146" s="91"/>
    </row>
    <row r="147" spans="2:17" ht="17.25" customHeight="1">
      <c r="B147" s="315"/>
      <c r="C147" s="316"/>
      <c r="D147" s="316"/>
      <c r="E147" s="316"/>
      <c r="F147" s="316"/>
      <c r="G147" s="317"/>
      <c r="H147" s="349">
        <f>'依頼書ﾌｫｰﾑ (4検体以上)'!H148</f>
        <v>0</v>
      </c>
      <c r="I147" s="350"/>
      <c r="J147" s="350"/>
      <c r="K147" s="351"/>
      <c r="L147" s="286">
        <f>'依頼書ﾌｫｰﾑ (4検体以上)'!L148</f>
        <v>0</v>
      </c>
      <c r="M147" s="1"/>
      <c r="N147" s="108"/>
      <c r="Q147" s="91"/>
    </row>
    <row r="148" spans="2:17" ht="17.25" customHeight="1">
      <c r="B148" s="315"/>
      <c r="C148" s="316"/>
      <c r="D148" s="316"/>
      <c r="E148" s="316"/>
      <c r="F148" s="316"/>
      <c r="G148" s="317"/>
      <c r="H148" s="349">
        <f>'依頼書ﾌｫｰﾑ (4検体以上)'!H149</f>
        <v>0</v>
      </c>
      <c r="I148" s="350"/>
      <c r="J148" s="350"/>
      <c r="K148" s="351"/>
      <c r="L148" s="286">
        <f>'依頼書ﾌｫｰﾑ (4検体以上)'!L149</f>
        <v>0</v>
      </c>
      <c r="M148" s="1"/>
      <c r="N148" s="108">
        <f>B147</f>
        <v>0</v>
      </c>
      <c r="Q148" s="91"/>
    </row>
    <row r="149" spans="2:17" ht="17.25" customHeight="1">
      <c r="B149" s="315"/>
      <c r="C149" s="316"/>
      <c r="D149" s="316"/>
      <c r="E149" s="316"/>
      <c r="F149" s="316"/>
      <c r="G149" s="317"/>
      <c r="H149" s="349">
        <f>'依頼書ﾌｫｰﾑ (4検体以上)'!H150</f>
        <v>0</v>
      </c>
      <c r="I149" s="350"/>
      <c r="J149" s="350"/>
      <c r="K149" s="351"/>
      <c r="L149" s="286">
        <f>'依頼書ﾌｫｰﾑ (4検体以上)'!L150</f>
        <v>0</v>
      </c>
      <c r="M149" s="1"/>
      <c r="N149" s="108">
        <f>C152</f>
        <v>0</v>
      </c>
      <c r="Q149" s="91"/>
    </row>
    <row r="150" spans="2:17" ht="17.25" customHeight="1">
      <c r="B150" s="318"/>
      <c r="C150" s="319"/>
      <c r="D150" s="319"/>
      <c r="E150" s="319"/>
      <c r="F150" s="319"/>
      <c r="G150" s="320"/>
      <c r="H150" s="349">
        <f>'依頼書ﾌｫｰﾑ (4検体以上)'!H151</f>
        <v>0</v>
      </c>
      <c r="I150" s="350"/>
      <c r="J150" s="350"/>
      <c r="K150" s="351"/>
      <c r="L150" s="286">
        <f>'依頼書ﾌｫｰﾑ (4検体以上)'!L151</f>
        <v>0</v>
      </c>
      <c r="M150" s="1"/>
      <c r="N150" s="108">
        <f>G152</f>
        <v>0</v>
      </c>
      <c r="Q150" s="91"/>
    </row>
    <row r="151" spans="2:17" ht="17.25" customHeight="1">
      <c r="B151" s="231" t="str">
        <f>'依頼書ﾌｫｰﾑ (4検体以上)'!B152</f>
        <v>LOT：</v>
      </c>
      <c r="C151" s="300">
        <f>'依頼書ﾌｫｰﾑ (4検体以上)'!C152</f>
        <v>0</v>
      </c>
      <c r="D151" s="300"/>
      <c r="E151" s="300"/>
      <c r="F151" s="232" t="str">
        <f>'依頼書ﾌｫｰﾑ (4検体以上)'!F152</f>
        <v>容量：</v>
      </c>
      <c r="G151" s="79">
        <f>'依頼書ﾌｫｰﾑ (4検体以上)'!G152</f>
        <v>0</v>
      </c>
      <c r="H151" s="352">
        <f>'依頼書ﾌｫｰﾑ (4検体以上)'!H152</f>
        <v>0</v>
      </c>
      <c r="I151" s="353"/>
      <c r="J151" s="353"/>
      <c r="K151" s="354"/>
      <c r="L151" s="286">
        <f>'依頼書ﾌｫｰﾑ (4検体以上)'!L152</f>
        <v>0</v>
      </c>
      <c r="M151" s="1"/>
      <c r="N151" s="108">
        <f>C153</f>
        <v>0</v>
      </c>
      <c r="Q151" s="91"/>
    </row>
    <row r="152" spans="2:17" ht="17.25" customHeight="1" thickBot="1">
      <c r="B152" s="233" t="str">
        <f>'依頼書ﾌｫｰﾑ (4検体以上)'!B153</f>
        <v>原産国：</v>
      </c>
      <c r="C152" s="305">
        <f>'依頼書ﾌｫｰﾑ (4検体以上)'!C153</f>
        <v>0</v>
      </c>
      <c r="D152" s="305"/>
      <c r="E152" s="305"/>
      <c r="F152" s="305"/>
      <c r="G152" s="306"/>
      <c r="H152" s="234">
        <f>'依頼書ﾌｫｰﾑ (4検体以上)'!H153</f>
        <v>0</v>
      </c>
      <c r="I152" s="200"/>
      <c r="J152" s="200"/>
      <c r="K152" s="201"/>
      <c r="L152" s="287">
        <f>'依頼書ﾌｫｰﾑ (4検体以上)'!L153</f>
        <v>0</v>
      </c>
      <c r="M152" s="1"/>
      <c r="N152" s="108"/>
      <c r="Q152" s="91"/>
    </row>
    <row r="153" spans="2:17" ht="15" customHeight="1" thickBot="1">
      <c r="B153" s="83"/>
      <c r="C153" s="83"/>
      <c r="D153" s="83"/>
      <c r="E153" s="83"/>
      <c r="F153" s="83"/>
      <c r="J153" s="203"/>
      <c r="K153" s="204" t="s">
        <v>30</v>
      </c>
      <c r="L153" s="205">
        <f>SUM(L109:L152)</f>
        <v>0</v>
      </c>
      <c r="M153" s="1"/>
      <c r="N153" s="108"/>
      <c r="Q153" s="91"/>
    </row>
    <row r="154" spans="2:17" ht="15" customHeight="1">
      <c r="B154" s="83"/>
      <c r="C154" s="83"/>
      <c r="D154" s="83"/>
      <c r="E154" s="83"/>
      <c r="F154" s="83"/>
      <c r="J154" s="224"/>
      <c r="K154" s="225"/>
      <c r="L154" s="226"/>
      <c r="M154" s="1"/>
      <c r="N154" s="108"/>
      <c r="Q154" s="91"/>
    </row>
    <row r="155" spans="2:17" ht="43.5" customHeight="1">
      <c r="M155" s="1"/>
      <c r="N155" s="108"/>
      <c r="Q155" s="91"/>
    </row>
  </sheetData>
  <mergeCells count="163">
    <mergeCell ref="H129:K129"/>
    <mergeCell ref="H130:K130"/>
    <mergeCell ref="H131:K131"/>
    <mergeCell ref="H132:K132"/>
    <mergeCell ref="H133:K133"/>
    <mergeCell ref="H148:K148"/>
    <mergeCell ref="H149:K149"/>
    <mergeCell ref="H150:K150"/>
    <mergeCell ref="H151:K151"/>
    <mergeCell ref="H141:K141"/>
    <mergeCell ref="H142:K142"/>
    <mergeCell ref="H143:K143"/>
    <mergeCell ref="H146:K146"/>
    <mergeCell ref="H147:K147"/>
    <mergeCell ref="H99:K99"/>
    <mergeCell ref="H100:K100"/>
    <mergeCell ref="H101:K101"/>
    <mergeCell ref="H110:K110"/>
    <mergeCell ref="H111:K111"/>
    <mergeCell ref="H92:K92"/>
    <mergeCell ref="H95:K95"/>
    <mergeCell ref="H96:K96"/>
    <mergeCell ref="H97:K97"/>
    <mergeCell ref="H98:K98"/>
    <mergeCell ref="H87:K87"/>
    <mergeCell ref="H88:K88"/>
    <mergeCell ref="H89:K89"/>
    <mergeCell ref="H90:K90"/>
    <mergeCell ref="H91:K91"/>
    <mergeCell ref="H80:K80"/>
    <mergeCell ref="H81:K81"/>
    <mergeCell ref="H82:K82"/>
    <mergeCell ref="H83:K83"/>
    <mergeCell ref="H86:K86"/>
    <mergeCell ref="H73:K73"/>
    <mergeCell ref="H74:K74"/>
    <mergeCell ref="H77:K77"/>
    <mergeCell ref="H78:K78"/>
    <mergeCell ref="H79:K79"/>
    <mergeCell ref="H68:K68"/>
    <mergeCell ref="H69:K69"/>
    <mergeCell ref="H70:K70"/>
    <mergeCell ref="H71:K71"/>
    <mergeCell ref="H72:K72"/>
    <mergeCell ref="B146:G150"/>
    <mergeCell ref="C151:E151"/>
    <mergeCell ref="C152:G152"/>
    <mergeCell ref="H58:K58"/>
    <mergeCell ref="H67:K67"/>
    <mergeCell ref="H76:K76"/>
    <mergeCell ref="H85:K85"/>
    <mergeCell ref="H94:K94"/>
    <mergeCell ref="H109:K109"/>
    <mergeCell ref="H118:K118"/>
    <mergeCell ref="H127:K127"/>
    <mergeCell ref="H136:K136"/>
    <mergeCell ref="H145:K145"/>
    <mergeCell ref="C67:E67"/>
    <mergeCell ref="B68:G72"/>
    <mergeCell ref="C73:E73"/>
    <mergeCell ref="C74:G74"/>
    <mergeCell ref="C76:E76"/>
    <mergeCell ref="B77:G81"/>
    <mergeCell ref="C82:E82"/>
    <mergeCell ref="C83:G83"/>
    <mergeCell ref="C136:E136"/>
    <mergeCell ref="B137:G141"/>
    <mergeCell ref="C142:E142"/>
    <mergeCell ref="C56:L56"/>
    <mergeCell ref="C58:E58"/>
    <mergeCell ref="B59:G63"/>
    <mergeCell ref="C64:E64"/>
    <mergeCell ref="C65:G65"/>
    <mergeCell ref="H59:K59"/>
    <mergeCell ref="H60:K60"/>
    <mergeCell ref="H61:K61"/>
    <mergeCell ref="H62:K62"/>
    <mergeCell ref="H63:K63"/>
    <mergeCell ref="H64:K64"/>
    <mergeCell ref="H65:K65"/>
    <mergeCell ref="C145:E145"/>
    <mergeCell ref="C125:G125"/>
    <mergeCell ref="C127:E127"/>
    <mergeCell ref="B128:G132"/>
    <mergeCell ref="C133:E133"/>
    <mergeCell ref="C134:G134"/>
    <mergeCell ref="C115:E115"/>
    <mergeCell ref="C116:G116"/>
    <mergeCell ref="C118:E118"/>
    <mergeCell ref="B119:G123"/>
    <mergeCell ref="C124:E124"/>
    <mergeCell ref="C101:G101"/>
    <mergeCell ref="C107:L107"/>
    <mergeCell ref="C109:E109"/>
    <mergeCell ref="B110:G114"/>
    <mergeCell ref="C106:E106"/>
    <mergeCell ref="H112:K112"/>
    <mergeCell ref="H113:K113"/>
    <mergeCell ref="H114:K114"/>
    <mergeCell ref="C143:G143"/>
    <mergeCell ref="H122:K122"/>
    <mergeCell ref="H123:K123"/>
    <mergeCell ref="H124:K124"/>
    <mergeCell ref="H125:K125"/>
    <mergeCell ref="H128:K128"/>
    <mergeCell ref="H115:K115"/>
    <mergeCell ref="H116:K116"/>
    <mergeCell ref="H119:K119"/>
    <mergeCell ref="H120:K120"/>
    <mergeCell ref="H121:K121"/>
    <mergeCell ref="H134:K134"/>
    <mergeCell ref="H137:K137"/>
    <mergeCell ref="H138:K138"/>
    <mergeCell ref="H139:K139"/>
    <mergeCell ref="H140:K140"/>
    <mergeCell ref="C24:E24"/>
    <mergeCell ref="B25:G29"/>
    <mergeCell ref="H25:K25"/>
    <mergeCell ref="H26:K26"/>
    <mergeCell ref="H27:K27"/>
    <mergeCell ref="H28:K28"/>
    <mergeCell ref="H29:K29"/>
    <mergeCell ref="B20:G22"/>
    <mergeCell ref="J7:K7"/>
    <mergeCell ref="B8:G9"/>
    <mergeCell ref="B10:G10"/>
    <mergeCell ref="B11:G11"/>
    <mergeCell ref="C19:G19"/>
    <mergeCell ref="H30:K30"/>
    <mergeCell ref="C31:G31"/>
    <mergeCell ref="H31:K31"/>
    <mergeCell ref="C33:E33"/>
    <mergeCell ref="B34:G38"/>
    <mergeCell ref="H34:K34"/>
    <mergeCell ref="H35:K35"/>
    <mergeCell ref="H36:K36"/>
    <mergeCell ref="H37:K37"/>
    <mergeCell ref="H38:K38"/>
    <mergeCell ref="C30:E30"/>
    <mergeCell ref="C39:E39"/>
    <mergeCell ref="H39:K39"/>
    <mergeCell ref="C40:G40"/>
    <mergeCell ref="H40:K40"/>
    <mergeCell ref="C48:E48"/>
    <mergeCell ref="H48:K48"/>
    <mergeCell ref="C42:E42"/>
    <mergeCell ref="J55:L55"/>
    <mergeCell ref="J106:L106"/>
    <mergeCell ref="C49:G49"/>
    <mergeCell ref="H49:K49"/>
    <mergeCell ref="B43:G47"/>
    <mergeCell ref="H43:K43"/>
    <mergeCell ref="H44:K44"/>
    <mergeCell ref="H45:K45"/>
    <mergeCell ref="H46:K46"/>
    <mergeCell ref="H47:K47"/>
    <mergeCell ref="C85:E85"/>
    <mergeCell ref="B86:G90"/>
    <mergeCell ref="C91:E91"/>
    <mergeCell ref="C92:G92"/>
    <mergeCell ref="C94:E94"/>
    <mergeCell ref="B95:G99"/>
    <mergeCell ref="C100:E100"/>
  </mergeCells>
  <phoneticPr fontId="8"/>
  <conditionalFormatting sqref="O67:P68">
    <cfRule type="uniqueValues" dxfId="41" priority="10"/>
  </conditionalFormatting>
  <conditionalFormatting sqref="O62:P62">
    <cfRule type="uniqueValues" dxfId="40" priority="9"/>
  </conditionalFormatting>
  <conditionalFormatting sqref="O69:P83">
    <cfRule type="uniqueValues" dxfId="39" priority="11"/>
  </conditionalFormatting>
  <conditionalFormatting sqref="Q66:R83">
    <cfRule type="uniqueValues" dxfId="38" priority="12"/>
  </conditionalFormatting>
  <conditionalFormatting sqref="O66:R83">
    <cfRule type="uniqueValues" dxfId="37" priority="8"/>
  </conditionalFormatting>
  <conditionalFormatting sqref="O66:R83 O62:P62">
    <cfRule type="uniqueValues" dxfId="36" priority="7"/>
  </conditionalFormatting>
  <conditionalFormatting sqref="O118:P119">
    <cfRule type="uniqueValues" dxfId="35" priority="4"/>
  </conditionalFormatting>
  <conditionalFormatting sqref="O113:P113">
    <cfRule type="uniqueValues" dxfId="34" priority="3"/>
  </conditionalFormatting>
  <conditionalFormatting sqref="O120:P134">
    <cfRule type="uniqueValues" dxfId="33" priority="5"/>
  </conditionalFormatting>
  <conditionalFormatting sqref="Q117:R134">
    <cfRule type="uniqueValues" dxfId="32" priority="6"/>
  </conditionalFormatting>
  <conditionalFormatting sqref="O117:R134">
    <cfRule type="uniqueValues" dxfId="31" priority="2"/>
  </conditionalFormatting>
  <conditionalFormatting sqref="O117:R134 O113:P113">
    <cfRule type="uniqueValues" dxfId="30" priority="1"/>
  </conditionalFormatting>
  <printOptions horizontalCentered="1"/>
  <pageMargins left="0.19685039370078741" right="0.19685039370078741" top="0.19685039370078741" bottom="0.19685039370078741" header="0.31496062992125984" footer="0.31496062992125984"/>
  <pageSetup paperSize="9" orientation="portrait" r:id="rId1"/>
  <headerFooter>
    <oddHeader>&amp;R&amp;P/&amp;N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topLeftCell="C1" zoomScaleNormal="100" zoomScaleSheetLayoutView="100" workbookViewId="0">
      <selection activeCell="O14" sqref="O14"/>
    </sheetView>
  </sheetViews>
  <sheetFormatPr defaultColWidth="7.125" defaultRowHeight="18.75"/>
  <cols>
    <col min="1" max="1" width="5.75" style="1" customWidth="1"/>
    <col min="2" max="2" width="0.75" style="1" customWidth="1"/>
    <col min="3" max="3" width="9.25" style="1" customWidth="1"/>
    <col min="4" max="4" width="2.25" style="1" customWidth="1"/>
    <col min="5" max="5" width="8.5" style="1" customWidth="1"/>
    <col min="6" max="6" width="6.875" style="1" customWidth="1"/>
    <col min="7" max="7" width="9.375" style="1" customWidth="1"/>
    <col min="8" max="8" width="9.25" style="1" customWidth="1"/>
    <col min="9" max="9" width="9.375" style="1" customWidth="1"/>
    <col min="10" max="10" width="14.25" style="1" customWidth="1"/>
    <col min="11" max="11" width="9.25" style="1" customWidth="1"/>
    <col min="12" max="12" width="9.875" style="1" customWidth="1"/>
    <col min="13" max="13" width="9.25" style="1" customWidth="1"/>
    <col min="14" max="14" width="3.125" style="11" customWidth="1"/>
    <col min="15" max="15" width="5" style="97" customWidth="1"/>
    <col min="16" max="16" width="15.625" style="1" customWidth="1"/>
    <col min="17" max="17" width="31.75" style="1" customWidth="1"/>
    <col min="18" max="18" width="7.125" style="91"/>
    <col min="19" max="19" width="14.625" style="1" customWidth="1"/>
    <col min="20" max="20" width="7.125" style="1"/>
    <col min="21" max="21" width="7.125" style="1" customWidth="1"/>
    <col min="22" max="249" width="7.125" style="1"/>
    <col min="250" max="250" width="0.75" style="1" customWidth="1"/>
    <col min="251" max="252" width="9.25" style="1" customWidth="1"/>
    <col min="253" max="253" width="7.125" style="1"/>
    <col min="254" max="255" width="9.625" style="1" customWidth="1"/>
    <col min="256" max="256" width="11" style="1" customWidth="1"/>
    <col min="257" max="257" width="8.75" style="1" customWidth="1"/>
    <col min="258" max="258" width="13.25" style="1" customWidth="1"/>
    <col min="259" max="259" width="14.125" style="1" customWidth="1"/>
    <col min="260" max="260" width="0.875" style="1" customWidth="1"/>
    <col min="261" max="505" width="7.125" style="1"/>
    <col min="506" max="506" width="0.75" style="1" customWidth="1"/>
    <col min="507" max="508" width="9.25" style="1" customWidth="1"/>
    <col min="509" max="509" width="7.125" style="1"/>
    <col min="510" max="511" width="9.625" style="1" customWidth="1"/>
    <col min="512" max="512" width="11" style="1" customWidth="1"/>
    <col min="513" max="513" width="8.75" style="1" customWidth="1"/>
    <col min="514" max="514" width="13.25" style="1" customWidth="1"/>
    <col min="515" max="515" width="14.125" style="1" customWidth="1"/>
    <col min="516" max="516" width="0.875" style="1" customWidth="1"/>
    <col min="517" max="761" width="7.125" style="1"/>
    <col min="762" max="762" width="0.75" style="1" customWidth="1"/>
    <col min="763" max="764" width="9.25" style="1" customWidth="1"/>
    <col min="765" max="765" width="7.125" style="1"/>
    <col min="766" max="767" width="9.625" style="1" customWidth="1"/>
    <col min="768" max="768" width="11" style="1" customWidth="1"/>
    <col min="769" max="769" width="8.75" style="1" customWidth="1"/>
    <col min="770" max="770" width="13.25" style="1" customWidth="1"/>
    <col min="771" max="771" width="14.125" style="1" customWidth="1"/>
    <col min="772" max="772" width="0.875" style="1" customWidth="1"/>
    <col min="773" max="1017" width="7.125" style="1"/>
    <col min="1018" max="1018" width="0.75" style="1" customWidth="1"/>
    <col min="1019" max="1020" width="9.25" style="1" customWidth="1"/>
    <col min="1021" max="1021" width="7.125" style="1"/>
    <col min="1022" max="1023" width="9.625" style="1" customWidth="1"/>
    <col min="1024" max="1024" width="11" style="1" customWidth="1"/>
    <col min="1025" max="1025" width="8.75" style="1" customWidth="1"/>
    <col min="1026" max="1026" width="13.25" style="1" customWidth="1"/>
    <col min="1027" max="1027" width="14.125" style="1" customWidth="1"/>
    <col min="1028" max="1028" width="0.875" style="1" customWidth="1"/>
    <col min="1029" max="1273" width="7.125" style="1"/>
    <col min="1274" max="1274" width="0.75" style="1" customWidth="1"/>
    <col min="1275" max="1276" width="9.25" style="1" customWidth="1"/>
    <col min="1277" max="1277" width="7.125" style="1"/>
    <col min="1278" max="1279" width="9.625" style="1" customWidth="1"/>
    <col min="1280" max="1280" width="11" style="1" customWidth="1"/>
    <col min="1281" max="1281" width="8.75" style="1" customWidth="1"/>
    <col min="1282" max="1282" width="13.25" style="1" customWidth="1"/>
    <col min="1283" max="1283" width="14.125" style="1" customWidth="1"/>
    <col min="1284" max="1284" width="0.875" style="1" customWidth="1"/>
    <col min="1285" max="1529" width="7.125" style="1"/>
    <col min="1530" max="1530" width="0.75" style="1" customWidth="1"/>
    <col min="1531" max="1532" width="9.25" style="1" customWidth="1"/>
    <col min="1533" max="1533" width="7.125" style="1"/>
    <col min="1534" max="1535" width="9.625" style="1" customWidth="1"/>
    <col min="1536" max="1536" width="11" style="1" customWidth="1"/>
    <col min="1537" max="1537" width="8.75" style="1" customWidth="1"/>
    <col min="1538" max="1538" width="13.25" style="1" customWidth="1"/>
    <col min="1539" max="1539" width="14.125" style="1" customWidth="1"/>
    <col min="1540" max="1540" width="0.875" style="1" customWidth="1"/>
    <col min="1541" max="1785" width="7.125" style="1"/>
    <col min="1786" max="1786" width="0.75" style="1" customWidth="1"/>
    <col min="1787" max="1788" width="9.25" style="1" customWidth="1"/>
    <col min="1789" max="1789" width="7.125" style="1"/>
    <col min="1790" max="1791" width="9.625" style="1" customWidth="1"/>
    <col min="1792" max="1792" width="11" style="1" customWidth="1"/>
    <col min="1793" max="1793" width="8.75" style="1" customWidth="1"/>
    <col min="1794" max="1794" width="13.25" style="1" customWidth="1"/>
    <col min="1795" max="1795" width="14.125" style="1" customWidth="1"/>
    <col min="1796" max="1796" width="0.875" style="1" customWidth="1"/>
    <col min="1797" max="2041" width="7.125" style="1"/>
    <col min="2042" max="2042" width="0.75" style="1" customWidth="1"/>
    <col min="2043" max="2044" width="9.25" style="1" customWidth="1"/>
    <col min="2045" max="2045" width="7.125" style="1"/>
    <col min="2046" max="2047" width="9.625" style="1" customWidth="1"/>
    <col min="2048" max="2048" width="11" style="1" customWidth="1"/>
    <col min="2049" max="2049" width="8.75" style="1" customWidth="1"/>
    <col min="2050" max="2050" width="13.25" style="1" customWidth="1"/>
    <col min="2051" max="2051" width="14.125" style="1" customWidth="1"/>
    <col min="2052" max="2052" width="0.875" style="1" customWidth="1"/>
    <col min="2053" max="2297" width="7.125" style="1"/>
    <col min="2298" max="2298" width="0.75" style="1" customWidth="1"/>
    <col min="2299" max="2300" width="9.25" style="1" customWidth="1"/>
    <col min="2301" max="2301" width="7.125" style="1"/>
    <col min="2302" max="2303" width="9.625" style="1" customWidth="1"/>
    <col min="2304" max="2304" width="11" style="1" customWidth="1"/>
    <col min="2305" max="2305" width="8.75" style="1" customWidth="1"/>
    <col min="2306" max="2306" width="13.25" style="1" customWidth="1"/>
    <col min="2307" max="2307" width="14.125" style="1" customWidth="1"/>
    <col min="2308" max="2308" width="0.875" style="1" customWidth="1"/>
    <col min="2309" max="2553" width="7.125" style="1"/>
    <col min="2554" max="2554" width="0.75" style="1" customWidth="1"/>
    <col min="2555" max="2556" width="9.25" style="1" customWidth="1"/>
    <col min="2557" max="2557" width="7.125" style="1"/>
    <col min="2558" max="2559" width="9.625" style="1" customWidth="1"/>
    <col min="2560" max="2560" width="11" style="1" customWidth="1"/>
    <col min="2561" max="2561" width="8.75" style="1" customWidth="1"/>
    <col min="2562" max="2562" width="13.25" style="1" customWidth="1"/>
    <col min="2563" max="2563" width="14.125" style="1" customWidth="1"/>
    <col min="2564" max="2564" width="0.875" style="1" customWidth="1"/>
    <col min="2565" max="2809" width="7.125" style="1"/>
    <col min="2810" max="2810" width="0.75" style="1" customWidth="1"/>
    <col min="2811" max="2812" width="9.25" style="1" customWidth="1"/>
    <col min="2813" max="2813" width="7.125" style="1"/>
    <col min="2814" max="2815" width="9.625" style="1" customWidth="1"/>
    <col min="2816" max="2816" width="11" style="1" customWidth="1"/>
    <col min="2817" max="2817" width="8.75" style="1" customWidth="1"/>
    <col min="2818" max="2818" width="13.25" style="1" customWidth="1"/>
    <col min="2819" max="2819" width="14.125" style="1" customWidth="1"/>
    <col min="2820" max="2820" width="0.875" style="1" customWidth="1"/>
    <col min="2821" max="3065" width="7.125" style="1"/>
    <col min="3066" max="3066" width="0.75" style="1" customWidth="1"/>
    <col min="3067" max="3068" width="9.25" style="1" customWidth="1"/>
    <col min="3069" max="3069" width="7.125" style="1"/>
    <col min="3070" max="3071" width="9.625" style="1" customWidth="1"/>
    <col min="3072" max="3072" width="11" style="1" customWidth="1"/>
    <col min="3073" max="3073" width="8.75" style="1" customWidth="1"/>
    <col min="3074" max="3074" width="13.25" style="1" customWidth="1"/>
    <col min="3075" max="3075" width="14.125" style="1" customWidth="1"/>
    <col min="3076" max="3076" width="0.875" style="1" customWidth="1"/>
    <col min="3077" max="3321" width="7.125" style="1"/>
    <col min="3322" max="3322" width="0.75" style="1" customWidth="1"/>
    <col min="3323" max="3324" width="9.25" style="1" customWidth="1"/>
    <col min="3325" max="3325" width="7.125" style="1"/>
    <col min="3326" max="3327" width="9.625" style="1" customWidth="1"/>
    <col min="3328" max="3328" width="11" style="1" customWidth="1"/>
    <col min="3329" max="3329" width="8.75" style="1" customWidth="1"/>
    <col min="3330" max="3330" width="13.25" style="1" customWidth="1"/>
    <col min="3331" max="3331" width="14.125" style="1" customWidth="1"/>
    <col min="3332" max="3332" width="0.875" style="1" customWidth="1"/>
    <col min="3333" max="3577" width="7.125" style="1"/>
    <col min="3578" max="3578" width="0.75" style="1" customWidth="1"/>
    <col min="3579" max="3580" width="9.25" style="1" customWidth="1"/>
    <col min="3581" max="3581" width="7.125" style="1"/>
    <col min="3582" max="3583" width="9.625" style="1" customWidth="1"/>
    <col min="3584" max="3584" width="11" style="1" customWidth="1"/>
    <col min="3585" max="3585" width="8.75" style="1" customWidth="1"/>
    <col min="3586" max="3586" width="13.25" style="1" customWidth="1"/>
    <col min="3587" max="3587" width="14.125" style="1" customWidth="1"/>
    <col min="3588" max="3588" width="0.875" style="1" customWidth="1"/>
    <col min="3589" max="3833" width="7.125" style="1"/>
    <col min="3834" max="3834" width="0.75" style="1" customWidth="1"/>
    <col min="3835" max="3836" width="9.25" style="1" customWidth="1"/>
    <col min="3837" max="3837" width="7.125" style="1"/>
    <col min="3838" max="3839" width="9.625" style="1" customWidth="1"/>
    <col min="3840" max="3840" width="11" style="1" customWidth="1"/>
    <col min="3841" max="3841" width="8.75" style="1" customWidth="1"/>
    <col min="3842" max="3842" width="13.25" style="1" customWidth="1"/>
    <col min="3843" max="3843" width="14.125" style="1" customWidth="1"/>
    <col min="3844" max="3844" width="0.875" style="1" customWidth="1"/>
    <col min="3845" max="4089" width="7.125" style="1"/>
    <col min="4090" max="4090" width="0.75" style="1" customWidth="1"/>
    <col min="4091" max="4092" width="9.25" style="1" customWidth="1"/>
    <col min="4093" max="4093" width="7.125" style="1"/>
    <col min="4094" max="4095" width="9.625" style="1" customWidth="1"/>
    <col min="4096" max="4096" width="11" style="1" customWidth="1"/>
    <col min="4097" max="4097" width="8.75" style="1" customWidth="1"/>
    <col min="4098" max="4098" width="13.25" style="1" customWidth="1"/>
    <col min="4099" max="4099" width="14.125" style="1" customWidth="1"/>
    <col min="4100" max="4100" width="0.875" style="1" customWidth="1"/>
    <col min="4101" max="4345" width="7.125" style="1"/>
    <col min="4346" max="4346" width="0.75" style="1" customWidth="1"/>
    <col min="4347" max="4348" width="9.25" style="1" customWidth="1"/>
    <col min="4349" max="4349" width="7.125" style="1"/>
    <col min="4350" max="4351" width="9.625" style="1" customWidth="1"/>
    <col min="4352" max="4352" width="11" style="1" customWidth="1"/>
    <col min="4353" max="4353" width="8.75" style="1" customWidth="1"/>
    <col min="4354" max="4354" width="13.25" style="1" customWidth="1"/>
    <col min="4355" max="4355" width="14.125" style="1" customWidth="1"/>
    <col min="4356" max="4356" width="0.875" style="1" customWidth="1"/>
    <col min="4357" max="4601" width="7.125" style="1"/>
    <col min="4602" max="4602" width="0.75" style="1" customWidth="1"/>
    <col min="4603" max="4604" width="9.25" style="1" customWidth="1"/>
    <col min="4605" max="4605" width="7.125" style="1"/>
    <col min="4606" max="4607" width="9.625" style="1" customWidth="1"/>
    <col min="4608" max="4608" width="11" style="1" customWidth="1"/>
    <col min="4609" max="4609" width="8.75" style="1" customWidth="1"/>
    <col min="4610" max="4610" width="13.25" style="1" customWidth="1"/>
    <col min="4611" max="4611" width="14.125" style="1" customWidth="1"/>
    <col min="4612" max="4612" width="0.875" style="1" customWidth="1"/>
    <col min="4613" max="4857" width="7.125" style="1"/>
    <col min="4858" max="4858" width="0.75" style="1" customWidth="1"/>
    <col min="4859" max="4860" width="9.25" style="1" customWidth="1"/>
    <col min="4861" max="4861" width="7.125" style="1"/>
    <col min="4862" max="4863" width="9.625" style="1" customWidth="1"/>
    <col min="4864" max="4864" width="11" style="1" customWidth="1"/>
    <col min="4865" max="4865" width="8.75" style="1" customWidth="1"/>
    <col min="4866" max="4866" width="13.25" style="1" customWidth="1"/>
    <col min="4867" max="4867" width="14.125" style="1" customWidth="1"/>
    <col min="4868" max="4868" width="0.875" style="1" customWidth="1"/>
    <col min="4869" max="5113" width="7.125" style="1"/>
    <col min="5114" max="5114" width="0.75" style="1" customWidth="1"/>
    <col min="5115" max="5116" width="9.25" style="1" customWidth="1"/>
    <col min="5117" max="5117" width="7.125" style="1"/>
    <col min="5118" max="5119" width="9.625" style="1" customWidth="1"/>
    <col min="5120" max="5120" width="11" style="1" customWidth="1"/>
    <col min="5121" max="5121" width="8.75" style="1" customWidth="1"/>
    <col min="5122" max="5122" width="13.25" style="1" customWidth="1"/>
    <col min="5123" max="5123" width="14.125" style="1" customWidth="1"/>
    <col min="5124" max="5124" width="0.875" style="1" customWidth="1"/>
    <col min="5125" max="5369" width="7.125" style="1"/>
    <col min="5370" max="5370" width="0.75" style="1" customWidth="1"/>
    <col min="5371" max="5372" width="9.25" style="1" customWidth="1"/>
    <col min="5373" max="5373" width="7.125" style="1"/>
    <col min="5374" max="5375" width="9.625" style="1" customWidth="1"/>
    <col min="5376" max="5376" width="11" style="1" customWidth="1"/>
    <col min="5377" max="5377" width="8.75" style="1" customWidth="1"/>
    <col min="5378" max="5378" width="13.25" style="1" customWidth="1"/>
    <col min="5379" max="5379" width="14.125" style="1" customWidth="1"/>
    <col min="5380" max="5380" width="0.875" style="1" customWidth="1"/>
    <col min="5381" max="5625" width="7.125" style="1"/>
    <col min="5626" max="5626" width="0.75" style="1" customWidth="1"/>
    <col min="5627" max="5628" width="9.25" style="1" customWidth="1"/>
    <col min="5629" max="5629" width="7.125" style="1"/>
    <col min="5630" max="5631" width="9.625" style="1" customWidth="1"/>
    <col min="5632" max="5632" width="11" style="1" customWidth="1"/>
    <col min="5633" max="5633" width="8.75" style="1" customWidth="1"/>
    <col min="5634" max="5634" width="13.25" style="1" customWidth="1"/>
    <col min="5635" max="5635" width="14.125" style="1" customWidth="1"/>
    <col min="5636" max="5636" width="0.875" style="1" customWidth="1"/>
    <col min="5637" max="5881" width="7.125" style="1"/>
    <col min="5882" max="5882" width="0.75" style="1" customWidth="1"/>
    <col min="5883" max="5884" width="9.25" style="1" customWidth="1"/>
    <col min="5885" max="5885" width="7.125" style="1"/>
    <col min="5886" max="5887" width="9.625" style="1" customWidth="1"/>
    <col min="5888" max="5888" width="11" style="1" customWidth="1"/>
    <col min="5889" max="5889" width="8.75" style="1" customWidth="1"/>
    <col min="5890" max="5890" width="13.25" style="1" customWidth="1"/>
    <col min="5891" max="5891" width="14.125" style="1" customWidth="1"/>
    <col min="5892" max="5892" width="0.875" style="1" customWidth="1"/>
    <col min="5893" max="6137" width="7.125" style="1"/>
    <col min="6138" max="6138" width="0.75" style="1" customWidth="1"/>
    <col min="6139" max="6140" width="9.25" style="1" customWidth="1"/>
    <col min="6141" max="6141" width="7.125" style="1"/>
    <col min="6142" max="6143" width="9.625" style="1" customWidth="1"/>
    <col min="6144" max="6144" width="11" style="1" customWidth="1"/>
    <col min="6145" max="6145" width="8.75" style="1" customWidth="1"/>
    <col min="6146" max="6146" width="13.25" style="1" customWidth="1"/>
    <col min="6147" max="6147" width="14.125" style="1" customWidth="1"/>
    <col min="6148" max="6148" width="0.875" style="1" customWidth="1"/>
    <col min="6149" max="6393" width="7.125" style="1"/>
    <col min="6394" max="6394" width="0.75" style="1" customWidth="1"/>
    <col min="6395" max="6396" width="9.25" style="1" customWidth="1"/>
    <col min="6397" max="6397" width="7.125" style="1"/>
    <col min="6398" max="6399" width="9.625" style="1" customWidth="1"/>
    <col min="6400" max="6400" width="11" style="1" customWidth="1"/>
    <col min="6401" max="6401" width="8.75" style="1" customWidth="1"/>
    <col min="6402" max="6402" width="13.25" style="1" customWidth="1"/>
    <col min="6403" max="6403" width="14.125" style="1" customWidth="1"/>
    <col min="6404" max="6404" width="0.875" style="1" customWidth="1"/>
    <col min="6405" max="6649" width="7.125" style="1"/>
    <col min="6650" max="6650" width="0.75" style="1" customWidth="1"/>
    <col min="6651" max="6652" width="9.25" style="1" customWidth="1"/>
    <col min="6653" max="6653" width="7.125" style="1"/>
    <col min="6654" max="6655" width="9.625" style="1" customWidth="1"/>
    <col min="6656" max="6656" width="11" style="1" customWidth="1"/>
    <col min="6657" max="6657" width="8.75" style="1" customWidth="1"/>
    <col min="6658" max="6658" width="13.25" style="1" customWidth="1"/>
    <col min="6659" max="6659" width="14.125" style="1" customWidth="1"/>
    <col min="6660" max="6660" width="0.875" style="1" customWidth="1"/>
    <col min="6661" max="6905" width="7.125" style="1"/>
    <col min="6906" max="6906" width="0.75" style="1" customWidth="1"/>
    <col min="6907" max="6908" width="9.25" style="1" customWidth="1"/>
    <col min="6909" max="6909" width="7.125" style="1"/>
    <col min="6910" max="6911" width="9.625" style="1" customWidth="1"/>
    <col min="6912" max="6912" width="11" style="1" customWidth="1"/>
    <col min="6913" max="6913" width="8.75" style="1" customWidth="1"/>
    <col min="6914" max="6914" width="13.25" style="1" customWidth="1"/>
    <col min="6915" max="6915" width="14.125" style="1" customWidth="1"/>
    <col min="6916" max="6916" width="0.875" style="1" customWidth="1"/>
    <col min="6917" max="7161" width="7.125" style="1"/>
    <col min="7162" max="7162" width="0.75" style="1" customWidth="1"/>
    <col min="7163" max="7164" width="9.25" style="1" customWidth="1"/>
    <col min="7165" max="7165" width="7.125" style="1"/>
    <col min="7166" max="7167" width="9.625" style="1" customWidth="1"/>
    <col min="7168" max="7168" width="11" style="1" customWidth="1"/>
    <col min="7169" max="7169" width="8.75" style="1" customWidth="1"/>
    <col min="7170" max="7170" width="13.25" style="1" customWidth="1"/>
    <col min="7171" max="7171" width="14.125" style="1" customWidth="1"/>
    <col min="7172" max="7172" width="0.875" style="1" customWidth="1"/>
    <col min="7173" max="7417" width="7.125" style="1"/>
    <col min="7418" max="7418" width="0.75" style="1" customWidth="1"/>
    <col min="7419" max="7420" width="9.25" style="1" customWidth="1"/>
    <col min="7421" max="7421" width="7.125" style="1"/>
    <col min="7422" max="7423" width="9.625" style="1" customWidth="1"/>
    <col min="7424" max="7424" width="11" style="1" customWidth="1"/>
    <col min="7425" max="7425" width="8.75" style="1" customWidth="1"/>
    <col min="7426" max="7426" width="13.25" style="1" customWidth="1"/>
    <col min="7427" max="7427" width="14.125" style="1" customWidth="1"/>
    <col min="7428" max="7428" width="0.875" style="1" customWidth="1"/>
    <col min="7429" max="7673" width="7.125" style="1"/>
    <col min="7674" max="7674" width="0.75" style="1" customWidth="1"/>
    <col min="7675" max="7676" width="9.25" style="1" customWidth="1"/>
    <col min="7677" max="7677" width="7.125" style="1"/>
    <col min="7678" max="7679" width="9.625" style="1" customWidth="1"/>
    <col min="7680" max="7680" width="11" style="1" customWidth="1"/>
    <col min="7681" max="7681" width="8.75" style="1" customWidth="1"/>
    <col min="7682" max="7682" width="13.25" style="1" customWidth="1"/>
    <col min="7683" max="7683" width="14.125" style="1" customWidth="1"/>
    <col min="7684" max="7684" width="0.875" style="1" customWidth="1"/>
    <col min="7685" max="7929" width="7.125" style="1"/>
    <col min="7930" max="7930" width="0.75" style="1" customWidth="1"/>
    <col min="7931" max="7932" width="9.25" style="1" customWidth="1"/>
    <col min="7933" max="7933" width="7.125" style="1"/>
    <col min="7934" max="7935" width="9.625" style="1" customWidth="1"/>
    <col min="7936" max="7936" width="11" style="1" customWidth="1"/>
    <col min="7937" max="7937" width="8.75" style="1" customWidth="1"/>
    <col min="7938" max="7938" width="13.25" style="1" customWidth="1"/>
    <col min="7939" max="7939" width="14.125" style="1" customWidth="1"/>
    <col min="7940" max="7940" width="0.875" style="1" customWidth="1"/>
    <col min="7941" max="8185" width="7.125" style="1"/>
    <col min="8186" max="8186" width="0.75" style="1" customWidth="1"/>
    <col min="8187" max="8188" width="9.25" style="1" customWidth="1"/>
    <col min="8189" max="8189" width="7.125" style="1"/>
    <col min="8190" max="8191" width="9.625" style="1" customWidth="1"/>
    <col min="8192" max="8192" width="11" style="1" customWidth="1"/>
    <col min="8193" max="8193" width="8.75" style="1" customWidth="1"/>
    <col min="8194" max="8194" width="13.25" style="1" customWidth="1"/>
    <col min="8195" max="8195" width="14.125" style="1" customWidth="1"/>
    <col min="8196" max="8196" width="0.875" style="1" customWidth="1"/>
    <col min="8197" max="8441" width="7.125" style="1"/>
    <col min="8442" max="8442" width="0.75" style="1" customWidth="1"/>
    <col min="8443" max="8444" width="9.25" style="1" customWidth="1"/>
    <col min="8445" max="8445" width="7.125" style="1"/>
    <col min="8446" max="8447" width="9.625" style="1" customWidth="1"/>
    <col min="8448" max="8448" width="11" style="1" customWidth="1"/>
    <col min="8449" max="8449" width="8.75" style="1" customWidth="1"/>
    <col min="8450" max="8450" width="13.25" style="1" customWidth="1"/>
    <col min="8451" max="8451" width="14.125" style="1" customWidth="1"/>
    <col min="8452" max="8452" width="0.875" style="1" customWidth="1"/>
    <col min="8453" max="8697" width="7.125" style="1"/>
    <col min="8698" max="8698" width="0.75" style="1" customWidth="1"/>
    <col min="8699" max="8700" width="9.25" style="1" customWidth="1"/>
    <col min="8701" max="8701" width="7.125" style="1"/>
    <col min="8702" max="8703" width="9.625" style="1" customWidth="1"/>
    <col min="8704" max="8704" width="11" style="1" customWidth="1"/>
    <col min="8705" max="8705" width="8.75" style="1" customWidth="1"/>
    <col min="8706" max="8706" width="13.25" style="1" customWidth="1"/>
    <col min="8707" max="8707" width="14.125" style="1" customWidth="1"/>
    <col min="8708" max="8708" width="0.875" style="1" customWidth="1"/>
    <col min="8709" max="8953" width="7.125" style="1"/>
    <col min="8954" max="8954" width="0.75" style="1" customWidth="1"/>
    <col min="8955" max="8956" width="9.25" style="1" customWidth="1"/>
    <col min="8957" max="8957" width="7.125" style="1"/>
    <col min="8958" max="8959" width="9.625" style="1" customWidth="1"/>
    <col min="8960" max="8960" width="11" style="1" customWidth="1"/>
    <col min="8961" max="8961" width="8.75" style="1" customWidth="1"/>
    <col min="8962" max="8962" width="13.25" style="1" customWidth="1"/>
    <col min="8963" max="8963" width="14.125" style="1" customWidth="1"/>
    <col min="8964" max="8964" width="0.875" style="1" customWidth="1"/>
    <col min="8965" max="9209" width="7.125" style="1"/>
    <col min="9210" max="9210" width="0.75" style="1" customWidth="1"/>
    <col min="9211" max="9212" width="9.25" style="1" customWidth="1"/>
    <col min="9213" max="9213" width="7.125" style="1"/>
    <col min="9214" max="9215" width="9.625" style="1" customWidth="1"/>
    <col min="9216" max="9216" width="11" style="1" customWidth="1"/>
    <col min="9217" max="9217" width="8.75" style="1" customWidth="1"/>
    <col min="9218" max="9218" width="13.25" style="1" customWidth="1"/>
    <col min="9219" max="9219" width="14.125" style="1" customWidth="1"/>
    <col min="9220" max="9220" width="0.875" style="1" customWidth="1"/>
    <col min="9221" max="9465" width="7.125" style="1"/>
    <col min="9466" max="9466" width="0.75" style="1" customWidth="1"/>
    <col min="9467" max="9468" width="9.25" style="1" customWidth="1"/>
    <col min="9469" max="9469" width="7.125" style="1"/>
    <col min="9470" max="9471" width="9.625" style="1" customWidth="1"/>
    <col min="9472" max="9472" width="11" style="1" customWidth="1"/>
    <col min="9473" max="9473" width="8.75" style="1" customWidth="1"/>
    <col min="9474" max="9474" width="13.25" style="1" customWidth="1"/>
    <col min="9475" max="9475" width="14.125" style="1" customWidth="1"/>
    <col min="9476" max="9476" width="0.875" style="1" customWidth="1"/>
    <col min="9477" max="9721" width="7.125" style="1"/>
    <col min="9722" max="9722" width="0.75" style="1" customWidth="1"/>
    <col min="9723" max="9724" width="9.25" style="1" customWidth="1"/>
    <col min="9725" max="9725" width="7.125" style="1"/>
    <col min="9726" max="9727" width="9.625" style="1" customWidth="1"/>
    <col min="9728" max="9728" width="11" style="1" customWidth="1"/>
    <col min="9729" max="9729" width="8.75" style="1" customWidth="1"/>
    <col min="9730" max="9730" width="13.25" style="1" customWidth="1"/>
    <col min="9731" max="9731" width="14.125" style="1" customWidth="1"/>
    <col min="9732" max="9732" width="0.875" style="1" customWidth="1"/>
    <col min="9733" max="9977" width="7.125" style="1"/>
    <col min="9978" max="9978" width="0.75" style="1" customWidth="1"/>
    <col min="9979" max="9980" width="9.25" style="1" customWidth="1"/>
    <col min="9981" max="9981" width="7.125" style="1"/>
    <col min="9982" max="9983" width="9.625" style="1" customWidth="1"/>
    <col min="9984" max="9984" width="11" style="1" customWidth="1"/>
    <col min="9985" max="9985" width="8.75" style="1" customWidth="1"/>
    <col min="9986" max="9986" width="13.25" style="1" customWidth="1"/>
    <col min="9987" max="9987" width="14.125" style="1" customWidth="1"/>
    <col min="9988" max="9988" width="0.875" style="1" customWidth="1"/>
    <col min="9989" max="10233" width="7.125" style="1"/>
    <col min="10234" max="10234" width="0.75" style="1" customWidth="1"/>
    <col min="10235" max="10236" width="9.25" style="1" customWidth="1"/>
    <col min="10237" max="10237" width="7.125" style="1"/>
    <col min="10238" max="10239" width="9.625" style="1" customWidth="1"/>
    <col min="10240" max="10240" width="11" style="1" customWidth="1"/>
    <col min="10241" max="10241" width="8.75" style="1" customWidth="1"/>
    <col min="10242" max="10242" width="13.25" style="1" customWidth="1"/>
    <col min="10243" max="10243" width="14.125" style="1" customWidth="1"/>
    <col min="10244" max="10244" width="0.875" style="1" customWidth="1"/>
    <col min="10245" max="10489" width="7.125" style="1"/>
    <col min="10490" max="10490" width="0.75" style="1" customWidth="1"/>
    <col min="10491" max="10492" width="9.25" style="1" customWidth="1"/>
    <col min="10493" max="10493" width="7.125" style="1"/>
    <col min="10494" max="10495" width="9.625" style="1" customWidth="1"/>
    <col min="10496" max="10496" width="11" style="1" customWidth="1"/>
    <col min="10497" max="10497" width="8.75" style="1" customWidth="1"/>
    <col min="10498" max="10498" width="13.25" style="1" customWidth="1"/>
    <col min="10499" max="10499" width="14.125" style="1" customWidth="1"/>
    <col min="10500" max="10500" width="0.875" style="1" customWidth="1"/>
    <col min="10501" max="10745" width="7.125" style="1"/>
    <col min="10746" max="10746" width="0.75" style="1" customWidth="1"/>
    <col min="10747" max="10748" width="9.25" style="1" customWidth="1"/>
    <col min="10749" max="10749" width="7.125" style="1"/>
    <col min="10750" max="10751" width="9.625" style="1" customWidth="1"/>
    <col min="10752" max="10752" width="11" style="1" customWidth="1"/>
    <col min="10753" max="10753" width="8.75" style="1" customWidth="1"/>
    <col min="10754" max="10754" width="13.25" style="1" customWidth="1"/>
    <col min="10755" max="10755" width="14.125" style="1" customWidth="1"/>
    <col min="10756" max="10756" width="0.875" style="1" customWidth="1"/>
    <col min="10757" max="11001" width="7.125" style="1"/>
    <col min="11002" max="11002" width="0.75" style="1" customWidth="1"/>
    <col min="11003" max="11004" width="9.25" style="1" customWidth="1"/>
    <col min="11005" max="11005" width="7.125" style="1"/>
    <col min="11006" max="11007" width="9.625" style="1" customWidth="1"/>
    <col min="11008" max="11008" width="11" style="1" customWidth="1"/>
    <col min="11009" max="11009" width="8.75" style="1" customWidth="1"/>
    <col min="11010" max="11010" width="13.25" style="1" customWidth="1"/>
    <col min="11011" max="11011" width="14.125" style="1" customWidth="1"/>
    <col min="11012" max="11012" width="0.875" style="1" customWidth="1"/>
    <col min="11013" max="11257" width="7.125" style="1"/>
    <col min="11258" max="11258" width="0.75" style="1" customWidth="1"/>
    <col min="11259" max="11260" width="9.25" style="1" customWidth="1"/>
    <col min="11261" max="11261" width="7.125" style="1"/>
    <col min="11262" max="11263" width="9.625" style="1" customWidth="1"/>
    <col min="11264" max="11264" width="11" style="1" customWidth="1"/>
    <col min="11265" max="11265" width="8.75" style="1" customWidth="1"/>
    <col min="11266" max="11266" width="13.25" style="1" customWidth="1"/>
    <col min="11267" max="11267" width="14.125" style="1" customWidth="1"/>
    <col min="11268" max="11268" width="0.875" style="1" customWidth="1"/>
    <col min="11269" max="11513" width="7.125" style="1"/>
    <col min="11514" max="11514" width="0.75" style="1" customWidth="1"/>
    <col min="11515" max="11516" width="9.25" style="1" customWidth="1"/>
    <col min="11517" max="11517" width="7.125" style="1"/>
    <col min="11518" max="11519" width="9.625" style="1" customWidth="1"/>
    <col min="11520" max="11520" width="11" style="1" customWidth="1"/>
    <col min="11521" max="11521" width="8.75" style="1" customWidth="1"/>
    <col min="11522" max="11522" width="13.25" style="1" customWidth="1"/>
    <col min="11523" max="11523" width="14.125" style="1" customWidth="1"/>
    <col min="11524" max="11524" width="0.875" style="1" customWidth="1"/>
    <col min="11525" max="11769" width="7.125" style="1"/>
    <col min="11770" max="11770" width="0.75" style="1" customWidth="1"/>
    <col min="11771" max="11772" width="9.25" style="1" customWidth="1"/>
    <col min="11773" max="11773" width="7.125" style="1"/>
    <col min="11774" max="11775" width="9.625" style="1" customWidth="1"/>
    <col min="11776" max="11776" width="11" style="1" customWidth="1"/>
    <col min="11777" max="11777" width="8.75" style="1" customWidth="1"/>
    <col min="11778" max="11778" width="13.25" style="1" customWidth="1"/>
    <col min="11779" max="11779" width="14.125" style="1" customWidth="1"/>
    <col min="11780" max="11780" width="0.875" style="1" customWidth="1"/>
    <col min="11781" max="12025" width="7.125" style="1"/>
    <col min="12026" max="12026" width="0.75" style="1" customWidth="1"/>
    <col min="12027" max="12028" width="9.25" style="1" customWidth="1"/>
    <col min="12029" max="12029" width="7.125" style="1"/>
    <col min="12030" max="12031" width="9.625" style="1" customWidth="1"/>
    <col min="12032" max="12032" width="11" style="1" customWidth="1"/>
    <col min="12033" max="12033" width="8.75" style="1" customWidth="1"/>
    <col min="12034" max="12034" width="13.25" style="1" customWidth="1"/>
    <col min="12035" max="12035" width="14.125" style="1" customWidth="1"/>
    <col min="12036" max="12036" width="0.875" style="1" customWidth="1"/>
    <col min="12037" max="12281" width="7.125" style="1"/>
    <col min="12282" max="12282" width="0.75" style="1" customWidth="1"/>
    <col min="12283" max="12284" width="9.25" style="1" customWidth="1"/>
    <col min="12285" max="12285" width="7.125" style="1"/>
    <col min="12286" max="12287" width="9.625" style="1" customWidth="1"/>
    <col min="12288" max="12288" width="11" style="1" customWidth="1"/>
    <col min="12289" max="12289" width="8.75" style="1" customWidth="1"/>
    <col min="12290" max="12290" width="13.25" style="1" customWidth="1"/>
    <col min="12291" max="12291" width="14.125" style="1" customWidth="1"/>
    <col min="12292" max="12292" width="0.875" style="1" customWidth="1"/>
    <col min="12293" max="12537" width="7.125" style="1"/>
    <col min="12538" max="12538" width="0.75" style="1" customWidth="1"/>
    <col min="12539" max="12540" width="9.25" style="1" customWidth="1"/>
    <col min="12541" max="12541" width="7.125" style="1"/>
    <col min="12542" max="12543" width="9.625" style="1" customWidth="1"/>
    <col min="12544" max="12544" width="11" style="1" customWidth="1"/>
    <col min="12545" max="12545" width="8.75" style="1" customWidth="1"/>
    <col min="12546" max="12546" width="13.25" style="1" customWidth="1"/>
    <col min="12547" max="12547" width="14.125" style="1" customWidth="1"/>
    <col min="12548" max="12548" width="0.875" style="1" customWidth="1"/>
    <col min="12549" max="12793" width="7.125" style="1"/>
    <col min="12794" max="12794" width="0.75" style="1" customWidth="1"/>
    <col min="12795" max="12796" width="9.25" style="1" customWidth="1"/>
    <col min="12797" max="12797" width="7.125" style="1"/>
    <col min="12798" max="12799" width="9.625" style="1" customWidth="1"/>
    <col min="12800" max="12800" width="11" style="1" customWidth="1"/>
    <col min="12801" max="12801" width="8.75" style="1" customWidth="1"/>
    <col min="12802" max="12802" width="13.25" style="1" customWidth="1"/>
    <col min="12803" max="12803" width="14.125" style="1" customWidth="1"/>
    <col min="12804" max="12804" width="0.875" style="1" customWidth="1"/>
    <col min="12805" max="13049" width="7.125" style="1"/>
    <col min="13050" max="13050" width="0.75" style="1" customWidth="1"/>
    <col min="13051" max="13052" width="9.25" style="1" customWidth="1"/>
    <col min="13053" max="13053" width="7.125" style="1"/>
    <col min="13054" max="13055" width="9.625" style="1" customWidth="1"/>
    <col min="13056" max="13056" width="11" style="1" customWidth="1"/>
    <col min="13057" max="13057" width="8.75" style="1" customWidth="1"/>
    <col min="13058" max="13058" width="13.25" style="1" customWidth="1"/>
    <col min="13059" max="13059" width="14.125" style="1" customWidth="1"/>
    <col min="13060" max="13060" width="0.875" style="1" customWidth="1"/>
    <col min="13061" max="13305" width="7.125" style="1"/>
    <col min="13306" max="13306" width="0.75" style="1" customWidth="1"/>
    <col min="13307" max="13308" width="9.25" style="1" customWidth="1"/>
    <col min="13309" max="13309" width="7.125" style="1"/>
    <col min="13310" max="13311" width="9.625" style="1" customWidth="1"/>
    <col min="13312" max="13312" width="11" style="1" customWidth="1"/>
    <col min="13313" max="13313" width="8.75" style="1" customWidth="1"/>
    <col min="13314" max="13314" width="13.25" style="1" customWidth="1"/>
    <col min="13315" max="13315" width="14.125" style="1" customWidth="1"/>
    <col min="13316" max="13316" width="0.875" style="1" customWidth="1"/>
    <col min="13317" max="13561" width="7.125" style="1"/>
    <col min="13562" max="13562" width="0.75" style="1" customWidth="1"/>
    <col min="13563" max="13564" width="9.25" style="1" customWidth="1"/>
    <col min="13565" max="13565" width="7.125" style="1"/>
    <col min="13566" max="13567" width="9.625" style="1" customWidth="1"/>
    <col min="13568" max="13568" width="11" style="1" customWidth="1"/>
    <col min="13569" max="13569" width="8.75" style="1" customWidth="1"/>
    <col min="13570" max="13570" width="13.25" style="1" customWidth="1"/>
    <col min="13571" max="13571" width="14.125" style="1" customWidth="1"/>
    <col min="13572" max="13572" width="0.875" style="1" customWidth="1"/>
    <col min="13573" max="13817" width="7.125" style="1"/>
    <col min="13818" max="13818" width="0.75" style="1" customWidth="1"/>
    <col min="13819" max="13820" width="9.25" style="1" customWidth="1"/>
    <col min="13821" max="13821" width="7.125" style="1"/>
    <col min="13822" max="13823" width="9.625" style="1" customWidth="1"/>
    <col min="13824" max="13824" width="11" style="1" customWidth="1"/>
    <col min="13825" max="13825" width="8.75" style="1" customWidth="1"/>
    <col min="13826" max="13826" width="13.25" style="1" customWidth="1"/>
    <col min="13827" max="13827" width="14.125" style="1" customWidth="1"/>
    <col min="13828" max="13828" width="0.875" style="1" customWidth="1"/>
    <col min="13829" max="14073" width="7.125" style="1"/>
    <col min="14074" max="14074" width="0.75" style="1" customWidth="1"/>
    <col min="14075" max="14076" width="9.25" style="1" customWidth="1"/>
    <col min="14077" max="14077" width="7.125" style="1"/>
    <col min="14078" max="14079" width="9.625" style="1" customWidth="1"/>
    <col min="14080" max="14080" width="11" style="1" customWidth="1"/>
    <col min="14081" max="14081" width="8.75" style="1" customWidth="1"/>
    <col min="14082" max="14082" width="13.25" style="1" customWidth="1"/>
    <col min="14083" max="14083" width="14.125" style="1" customWidth="1"/>
    <col min="14084" max="14084" width="0.875" style="1" customWidth="1"/>
    <col min="14085" max="14329" width="7.125" style="1"/>
    <col min="14330" max="14330" width="0.75" style="1" customWidth="1"/>
    <col min="14331" max="14332" width="9.25" style="1" customWidth="1"/>
    <col min="14333" max="14333" width="7.125" style="1"/>
    <col min="14334" max="14335" width="9.625" style="1" customWidth="1"/>
    <col min="14336" max="14336" width="11" style="1" customWidth="1"/>
    <col min="14337" max="14337" width="8.75" style="1" customWidth="1"/>
    <col min="14338" max="14338" width="13.25" style="1" customWidth="1"/>
    <col min="14339" max="14339" width="14.125" style="1" customWidth="1"/>
    <col min="14340" max="14340" width="0.875" style="1" customWidth="1"/>
    <col min="14341" max="14585" width="7.125" style="1"/>
    <col min="14586" max="14586" width="0.75" style="1" customWidth="1"/>
    <col min="14587" max="14588" width="9.25" style="1" customWidth="1"/>
    <col min="14589" max="14589" width="7.125" style="1"/>
    <col min="14590" max="14591" width="9.625" style="1" customWidth="1"/>
    <col min="14592" max="14592" width="11" style="1" customWidth="1"/>
    <col min="14593" max="14593" width="8.75" style="1" customWidth="1"/>
    <col min="14594" max="14594" width="13.25" style="1" customWidth="1"/>
    <col min="14595" max="14595" width="14.125" style="1" customWidth="1"/>
    <col min="14596" max="14596" width="0.875" style="1" customWidth="1"/>
    <col min="14597" max="14841" width="7.125" style="1"/>
    <col min="14842" max="14842" width="0.75" style="1" customWidth="1"/>
    <col min="14843" max="14844" width="9.25" style="1" customWidth="1"/>
    <col min="14845" max="14845" width="7.125" style="1"/>
    <col min="14846" max="14847" width="9.625" style="1" customWidth="1"/>
    <col min="14848" max="14848" width="11" style="1" customWidth="1"/>
    <col min="14849" max="14849" width="8.75" style="1" customWidth="1"/>
    <col min="14850" max="14850" width="13.25" style="1" customWidth="1"/>
    <col min="14851" max="14851" width="14.125" style="1" customWidth="1"/>
    <col min="14852" max="14852" width="0.875" style="1" customWidth="1"/>
    <col min="14853" max="15097" width="7.125" style="1"/>
    <col min="15098" max="15098" width="0.75" style="1" customWidth="1"/>
    <col min="15099" max="15100" width="9.25" style="1" customWidth="1"/>
    <col min="15101" max="15101" width="7.125" style="1"/>
    <col min="15102" max="15103" width="9.625" style="1" customWidth="1"/>
    <col min="15104" max="15104" width="11" style="1" customWidth="1"/>
    <col min="15105" max="15105" width="8.75" style="1" customWidth="1"/>
    <col min="15106" max="15106" width="13.25" style="1" customWidth="1"/>
    <col min="15107" max="15107" width="14.125" style="1" customWidth="1"/>
    <col min="15108" max="15108" width="0.875" style="1" customWidth="1"/>
    <col min="15109" max="15353" width="7.125" style="1"/>
    <col min="15354" max="15354" width="0.75" style="1" customWidth="1"/>
    <col min="15355" max="15356" width="9.25" style="1" customWidth="1"/>
    <col min="15357" max="15357" width="7.125" style="1"/>
    <col min="15358" max="15359" width="9.625" style="1" customWidth="1"/>
    <col min="15360" max="15360" width="11" style="1" customWidth="1"/>
    <col min="15361" max="15361" width="8.75" style="1" customWidth="1"/>
    <col min="15362" max="15362" width="13.25" style="1" customWidth="1"/>
    <col min="15363" max="15363" width="14.125" style="1" customWidth="1"/>
    <col min="15364" max="15364" width="0.875" style="1" customWidth="1"/>
    <col min="15365" max="15609" width="7.125" style="1"/>
    <col min="15610" max="15610" width="0.75" style="1" customWidth="1"/>
    <col min="15611" max="15612" width="9.25" style="1" customWidth="1"/>
    <col min="15613" max="15613" width="7.125" style="1"/>
    <col min="15614" max="15615" width="9.625" style="1" customWidth="1"/>
    <col min="15616" max="15616" width="11" style="1" customWidth="1"/>
    <col min="15617" max="15617" width="8.75" style="1" customWidth="1"/>
    <col min="15618" max="15618" width="13.25" style="1" customWidth="1"/>
    <col min="15619" max="15619" width="14.125" style="1" customWidth="1"/>
    <col min="15620" max="15620" width="0.875" style="1" customWidth="1"/>
    <col min="15621" max="15865" width="7.125" style="1"/>
    <col min="15866" max="15866" width="0.75" style="1" customWidth="1"/>
    <col min="15867" max="15868" width="9.25" style="1" customWidth="1"/>
    <col min="15869" max="15869" width="7.125" style="1"/>
    <col min="15870" max="15871" width="9.625" style="1" customWidth="1"/>
    <col min="15872" max="15872" width="11" style="1" customWidth="1"/>
    <col min="15873" max="15873" width="8.75" style="1" customWidth="1"/>
    <col min="15874" max="15874" width="13.25" style="1" customWidth="1"/>
    <col min="15875" max="15875" width="14.125" style="1" customWidth="1"/>
    <col min="15876" max="15876" width="0.875" style="1" customWidth="1"/>
    <col min="15877" max="16121" width="7.125" style="1"/>
    <col min="16122" max="16122" width="0.75" style="1" customWidth="1"/>
    <col min="16123" max="16124" width="9.25" style="1" customWidth="1"/>
    <col min="16125" max="16125" width="7.125" style="1"/>
    <col min="16126" max="16127" width="9.625" style="1" customWidth="1"/>
    <col min="16128" max="16128" width="11" style="1" customWidth="1"/>
    <col min="16129" max="16129" width="8.75" style="1" customWidth="1"/>
    <col min="16130" max="16130" width="13.25" style="1" customWidth="1"/>
    <col min="16131" max="16131" width="14.125" style="1" customWidth="1"/>
    <col min="16132" max="16132" width="0.875" style="1" customWidth="1"/>
    <col min="16133" max="16384" width="7.125" style="1"/>
  </cols>
  <sheetData>
    <row r="1" spans="3:23" ht="12.75" customHeight="1">
      <c r="C1" s="2"/>
      <c r="D1" s="2"/>
      <c r="E1" s="2"/>
      <c r="F1" s="2"/>
      <c r="G1" s="2"/>
      <c r="H1" s="2"/>
      <c r="I1" s="2"/>
      <c r="J1" s="2"/>
      <c r="K1" s="2"/>
      <c r="L1" s="2"/>
      <c r="M1" s="2"/>
      <c r="N1" s="89" t="s">
        <v>35</v>
      </c>
      <c r="O1" s="90" t="s">
        <v>36</v>
      </c>
    </row>
    <row r="2" spans="3:23" s="4" customFormat="1" ht="29.25" customHeight="1">
      <c r="C2" s="5" t="s">
        <v>0</v>
      </c>
      <c r="D2" s="5"/>
      <c r="E2" s="5"/>
      <c r="F2" s="5"/>
      <c r="G2" s="5"/>
      <c r="H2" s="5"/>
      <c r="I2" s="5"/>
      <c r="J2" s="5"/>
      <c r="K2" s="5"/>
      <c r="L2" s="5"/>
      <c r="M2" s="5"/>
      <c r="N2" s="47">
        <v>1</v>
      </c>
      <c r="O2" s="92" t="str">
        <f>LEFT(D1,4)</f>
        <v/>
      </c>
      <c r="P2" s="1"/>
      <c r="Q2" s="1" t="s">
        <v>37</v>
      </c>
      <c r="R2" s="91"/>
      <c r="S2" s="1"/>
      <c r="T2" s="1"/>
      <c r="U2" s="1"/>
      <c r="V2" s="1"/>
      <c r="W2" s="1"/>
    </row>
    <row r="3" spans="3:23" ht="5.25" customHeight="1">
      <c r="C3" s="7"/>
      <c r="D3" s="7"/>
      <c r="E3" s="7"/>
      <c r="F3" s="7"/>
      <c r="G3" s="7"/>
      <c r="H3" s="7"/>
      <c r="I3" s="7"/>
      <c r="J3" s="7"/>
      <c r="K3" s="7"/>
      <c r="L3" s="7"/>
      <c r="M3" s="7"/>
      <c r="N3" s="3"/>
      <c r="O3" s="93"/>
      <c r="P3" s="4"/>
      <c r="Q3" s="4"/>
      <c r="R3" s="94"/>
      <c r="S3" s="4"/>
      <c r="T3" s="4"/>
      <c r="U3" s="4"/>
      <c r="V3" s="4"/>
      <c r="W3" s="4"/>
    </row>
    <row r="4" spans="3:23" ht="3.75" customHeight="1">
      <c r="C4" s="9"/>
      <c r="D4" s="9"/>
      <c r="E4" s="9"/>
      <c r="F4" s="9"/>
      <c r="G4" s="9"/>
      <c r="H4" s="9"/>
      <c r="I4" s="9"/>
      <c r="J4" s="9"/>
      <c r="K4" s="9"/>
      <c r="L4" s="9"/>
      <c r="M4" s="9"/>
      <c r="N4" s="6"/>
      <c r="O4" s="95"/>
    </row>
    <row r="5" spans="3:23" ht="1.5" customHeight="1">
      <c r="C5" s="7"/>
      <c r="D5" s="7"/>
      <c r="E5" s="7"/>
      <c r="F5" s="7"/>
      <c r="G5" s="7"/>
      <c r="H5" s="7"/>
      <c r="I5" s="7"/>
      <c r="J5" s="7"/>
      <c r="K5" s="7"/>
      <c r="L5" s="7"/>
      <c r="M5" s="7"/>
      <c r="N5" s="8"/>
      <c r="O5" s="96"/>
    </row>
    <row r="6" spans="3:23">
      <c r="N6" s="10"/>
      <c r="O6" s="95"/>
    </row>
    <row r="7" spans="3:23" ht="21.75" customHeight="1">
      <c r="C7" s="12" t="str">
        <f>"〒　"&amp;依頼書ﾌｫｰﾑ!D12</f>
        <v>〒　000-0000</v>
      </c>
      <c r="D7" s="13"/>
      <c r="E7" s="13"/>
      <c r="F7" s="13"/>
      <c r="G7" s="14"/>
      <c r="H7" s="15"/>
      <c r="I7" s="16"/>
      <c r="J7" s="17" t="s">
        <v>1</v>
      </c>
      <c r="K7" s="338">
        <v>44154</v>
      </c>
      <c r="L7" s="338"/>
      <c r="M7" s="19"/>
      <c r="N7" s="8"/>
    </row>
    <row r="8" spans="3:23" ht="21.75" customHeight="1">
      <c r="C8" s="339">
        <f>依頼書ﾌｫｰﾑ!E12</f>
        <v>0</v>
      </c>
      <c r="D8" s="339"/>
      <c r="E8" s="339"/>
      <c r="F8" s="339"/>
      <c r="G8" s="339"/>
      <c r="H8" s="339"/>
      <c r="I8" s="16"/>
      <c r="J8" s="20" t="s">
        <v>2</v>
      </c>
      <c r="K8" s="18"/>
      <c r="L8" s="18"/>
      <c r="M8" s="21"/>
      <c r="O8" s="98"/>
    </row>
    <row r="9" spans="3:23" ht="21.75" customHeight="1">
      <c r="C9" s="339"/>
      <c r="D9" s="339"/>
      <c r="E9" s="339"/>
      <c r="F9" s="339"/>
      <c r="G9" s="339"/>
      <c r="H9" s="339"/>
      <c r="I9" s="16"/>
      <c r="J9" s="16"/>
      <c r="K9" s="18"/>
      <c r="L9" s="18"/>
      <c r="M9" s="22" t="s">
        <v>3</v>
      </c>
      <c r="N9" s="89"/>
    </row>
    <row r="10" spans="3:23" ht="21.75" customHeight="1">
      <c r="C10" s="340">
        <f>依頼書ﾌｫｰﾑ!C14</f>
        <v>0</v>
      </c>
      <c r="D10" s="340"/>
      <c r="E10" s="340"/>
      <c r="F10" s="340"/>
      <c r="G10" s="340"/>
      <c r="H10" s="340"/>
      <c r="I10" s="16"/>
      <c r="J10" s="16"/>
      <c r="K10" s="18"/>
      <c r="L10" s="18"/>
      <c r="M10" s="23" t="s">
        <v>4</v>
      </c>
    </row>
    <row r="11" spans="3:23" ht="21.75" customHeight="1">
      <c r="C11" s="341" t="str">
        <f>依頼書ﾌｫｰﾑ!I14&amp;"　"&amp;依頼書ﾌｫｰﾑ!K14&amp;"様"</f>
        <v>　様</v>
      </c>
      <c r="D11" s="341"/>
      <c r="E11" s="341"/>
      <c r="F11" s="341"/>
      <c r="G11" s="341"/>
      <c r="H11" s="341"/>
      <c r="I11" s="16"/>
      <c r="J11" s="16"/>
      <c r="K11" s="18"/>
      <c r="L11" s="18"/>
      <c r="M11" s="23" t="s">
        <v>5</v>
      </c>
      <c r="O11" s="101"/>
    </row>
    <row r="12" spans="3:23" ht="21.75" customHeight="1">
      <c r="C12" s="24"/>
      <c r="D12" s="25"/>
      <c r="E12" s="25"/>
      <c r="F12" s="25"/>
      <c r="G12" s="26"/>
      <c r="H12" s="27"/>
      <c r="I12" s="16"/>
      <c r="J12" s="16"/>
      <c r="K12" s="18"/>
      <c r="L12" s="18"/>
      <c r="M12" s="23" t="s">
        <v>6</v>
      </c>
      <c r="N12" s="1"/>
      <c r="O12" s="101"/>
    </row>
    <row r="13" spans="3:23" ht="21.75" customHeight="1">
      <c r="C13" s="28" t="s">
        <v>7</v>
      </c>
      <c r="D13" s="29"/>
      <c r="E13" s="29"/>
      <c r="F13" s="29"/>
      <c r="G13" s="30"/>
      <c r="H13" s="31"/>
      <c r="I13" s="16"/>
      <c r="J13" s="16"/>
      <c r="K13" s="18"/>
      <c r="L13" s="237" t="s">
        <v>8</v>
      </c>
      <c r="M13" s="21"/>
      <c r="N13" s="1"/>
      <c r="O13" s="108">
        <f>H18</f>
        <v>0</v>
      </c>
    </row>
    <row r="14" spans="3:23" ht="21.75" customHeight="1">
      <c r="C14" s="28" t="s">
        <v>9</v>
      </c>
      <c r="D14" s="29"/>
      <c r="E14" s="29"/>
      <c r="F14" s="29"/>
      <c r="G14" s="30"/>
      <c r="H14" s="31"/>
      <c r="I14" s="16"/>
      <c r="J14" s="16"/>
      <c r="K14" s="18"/>
      <c r="L14" s="18"/>
      <c r="M14" s="21"/>
      <c r="N14" s="1"/>
      <c r="O14" s="108" t="str">
        <f>依頼書ﾌｫｰﾑ!G1</f>
        <v/>
      </c>
    </row>
    <row r="15" spans="3:23" ht="19.5" customHeight="1">
      <c r="C15" s="28" t="s">
        <v>10</v>
      </c>
      <c r="D15" s="32"/>
      <c r="E15" s="32"/>
      <c r="F15" s="32"/>
      <c r="G15" s="32"/>
      <c r="H15" s="33"/>
      <c r="I15" s="34"/>
      <c r="J15" s="34"/>
      <c r="K15" s="35" t="s">
        <v>11</v>
      </c>
      <c r="L15" s="36">
        <f>SUM(L16:L18)</f>
        <v>0</v>
      </c>
      <c r="M15" s="34"/>
      <c r="N15" s="1"/>
      <c r="O15" s="108">
        <f>依頼書ﾌｫｰﾑ!C14</f>
        <v>0</v>
      </c>
    </row>
    <row r="16" spans="3:23" ht="16.5" customHeight="1">
      <c r="C16" s="28"/>
      <c r="D16" s="32"/>
      <c r="E16" s="32"/>
      <c r="F16" s="32"/>
      <c r="G16" s="32"/>
      <c r="H16" s="33"/>
      <c r="I16" s="34"/>
      <c r="J16" s="34"/>
      <c r="K16" s="208" t="s">
        <v>12</v>
      </c>
      <c r="L16" s="37">
        <f>+M50</f>
        <v>0</v>
      </c>
      <c r="M16" s="38"/>
      <c r="N16" s="1"/>
      <c r="O16" s="108" t="str">
        <f>LEFT(依頼書ﾌｫｰﾑ!C1,4)</f>
        <v/>
      </c>
    </row>
    <row r="17" spans="1:19" ht="16.5" hidden="1" customHeight="1">
      <c r="C17" s="39"/>
      <c r="D17" s="39"/>
      <c r="E17" s="39"/>
      <c r="F17" s="17"/>
      <c r="G17" s="17"/>
      <c r="H17" s="40"/>
      <c r="I17" s="40"/>
      <c r="J17" s="40"/>
      <c r="K17" s="208" t="s">
        <v>13</v>
      </c>
      <c r="L17" s="209"/>
      <c r="M17" s="210"/>
      <c r="N17" s="2" t="s">
        <v>14</v>
      </c>
      <c r="O17" s="108"/>
      <c r="Q17" s="1" t="s">
        <v>49</v>
      </c>
    </row>
    <row r="18" spans="1:19" ht="19.5" customHeight="1" thickBot="1">
      <c r="C18" s="41" t="s">
        <v>15</v>
      </c>
      <c r="D18" s="42">
        <f>依頼書ﾌｫｰﾑ!$C$1</f>
        <v>0</v>
      </c>
      <c r="E18" s="43"/>
      <c r="F18" s="43"/>
      <c r="G18" s="41" t="s">
        <v>16</v>
      </c>
      <c r="H18" s="44">
        <f>依頼書ﾌｫｰﾑ!$C$11</f>
        <v>0</v>
      </c>
      <c r="I18" s="45"/>
      <c r="J18" s="46"/>
      <c r="K18" s="211" t="s">
        <v>17</v>
      </c>
      <c r="L18" s="212">
        <f>ROUNDDOWN((L16+L17)*M18,0)</f>
        <v>0</v>
      </c>
      <c r="M18" s="213">
        <v>0.1</v>
      </c>
      <c r="N18" s="1"/>
      <c r="O18" s="108"/>
      <c r="Q18" s="1" t="s">
        <v>50</v>
      </c>
    </row>
    <row r="19" spans="1:19" ht="21.75" customHeight="1">
      <c r="C19" s="48" t="s">
        <v>18</v>
      </c>
      <c r="D19" s="342" t="s">
        <v>19</v>
      </c>
      <c r="E19" s="342"/>
      <c r="F19" s="342"/>
      <c r="G19" s="342"/>
      <c r="H19" s="342"/>
      <c r="I19" s="49" t="s">
        <v>20</v>
      </c>
      <c r="J19" s="50"/>
      <c r="K19" s="51"/>
      <c r="L19" s="52"/>
      <c r="M19" s="53"/>
      <c r="N19" s="1"/>
      <c r="O19" s="108"/>
      <c r="P19" s="119">
        <f>見積書!C8</f>
        <v>0</v>
      </c>
      <c r="Q19" s="120">
        <f>見積書!C8</f>
        <v>0</v>
      </c>
    </row>
    <row r="20" spans="1:19" ht="21.75" customHeight="1">
      <c r="C20" s="332">
        <f>依頼書ﾌｫｰﾑ!B17</f>
        <v>0</v>
      </c>
      <c r="D20" s="333"/>
      <c r="E20" s="333"/>
      <c r="F20" s="333"/>
      <c r="G20" s="333"/>
      <c r="H20" s="334"/>
      <c r="I20" s="54" t="s">
        <v>51</v>
      </c>
      <c r="J20" s="55"/>
      <c r="K20" s="56"/>
      <c r="L20" s="57"/>
      <c r="M20" s="207">
        <f>IF(依頼書ﾌｫｰﾑ!L16="",1,依頼書ﾌｫｰﾑ!L16)</f>
        <v>1</v>
      </c>
      <c r="N20" s="1"/>
      <c r="O20" s="121"/>
      <c r="Q20" s="1" t="s">
        <v>53</v>
      </c>
      <c r="R20" s="122">
        <f>SUM(R23:R42)</f>
        <v>0</v>
      </c>
    </row>
    <row r="21" spans="1:19" ht="21.75" customHeight="1">
      <c r="C21" s="332"/>
      <c r="D21" s="333"/>
      <c r="E21" s="333"/>
      <c r="F21" s="333"/>
      <c r="G21" s="333"/>
      <c r="H21" s="334"/>
      <c r="I21" s="58" t="s">
        <v>52</v>
      </c>
      <c r="J21" s="57"/>
      <c r="K21" s="59"/>
      <c r="L21" s="60"/>
      <c r="M21" s="61">
        <f>IF(依頼書ﾌｫｰﾑ!L17="",1,依頼書ﾌｫｰﾑ!L17)</f>
        <v>1</v>
      </c>
      <c r="N21" s="62"/>
      <c r="O21" s="121"/>
      <c r="Q21" s="1" t="s">
        <v>54</v>
      </c>
    </row>
    <row r="22" spans="1:19" ht="21.75" customHeight="1" thickBot="1">
      <c r="C22" s="335"/>
      <c r="D22" s="336"/>
      <c r="E22" s="336"/>
      <c r="F22" s="336"/>
      <c r="G22" s="336"/>
      <c r="H22" s="337"/>
      <c r="I22" s="63" t="s">
        <v>21</v>
      </c>
      <c r="J22" s="64"/>
      <c r="K22" s="65"/>
      <c r="L22" s="66"/>
      <c r="M22" s="67">
        <f>IF(依頼書ﾌｫｰﾑ!K18="",1,依頼書ﾌｫｰﾑ!K18)</f>
        <v>1</v>
      </c>
      <c r="N22" s="62"/>
      <c r="O22" s="121"/>
      <c r="P22" s="119">
        <f>見積書!C18</f>
        <v>0</v>
      </c>
      <c r="Q22" s="1" t="s">
        <v>55</v>
      </c>
      <c r="R22" s="124" t="s">
        <v>56</v>
      </c>
      <c r="S22" s="1" t="s">
        <v>56</v>
      </c>
    </row>
    <row r="23" spans="1:19" ht="15.75" customHeight="1" thickBot="1">
      <c r="C23" s="68"/>
      <c r="D23" s="68"/>
      <c r="E23" s="68"/>
      <c r="F23" s="68"/>
      <c r="L23" s="69"/>
      <c r="M23" s="69"/>
      <c r="N23" s="62"/>
      <c r="P23" s="126">
        <f>見積書!C19</f>
        <v>0</v>
      </c>
      <c r="Q23" s="127">
        <f>見積書!C19</f>
        <v>0</v>
      </c>
      <c r="R23" s="128">
        <f>見積書!K19</f>
        <v>0</v>
      </c>
      <c r="S23" s="119">
        <f>見積書!K19</f>
        <v>0</v>
      </c>
    </row>
    <row r="24" spans="1:19" ht="17.25" customHeight="1" thickBot="1">
      <c r="A24" s="1">
        <f>C24</f>
        <v>1</v>
      </c>
      <c r="C24" s="70">
        <f>依頼書ﾌｫｰﾑ!B21</f>
        <v>1</v>
      </c>
      <c r="D24" s="310" t="s">
        <v>57</v>
      </c>
      <c r="E24" s="311"/>
      <c r="F24" s="312"/>
      <c r="G24" s="71" t="s">
        <v>22</v>
      </c>
      <c r="H24" s="72">
        <f>依頼書ﾌｫｰﾑ!G21</f>
        <v>0</v>
      </c>
      <c r="I24" s="73" t="s">
        <v>23</v>
      </c>
      <c r="J24" s="74"/>
      <c r="K24" s="74"/>
      <c r="L24" s="75"/>
      <c r="M24" s="76" t="s">
        <v>24</v>
      </c>
      <c r="O24" s="238">
        <f>H24</f>
        <v>0</v>
      </c>
      <c r="P24" s="129">
        <f>見積書!C20</f>
        <v>0</v>
      </c>
      <c r="Q24" s="127">
        <f>見積書!C20</f>
        <v>0</v>
      </c>
      <c r="R24" s="128">
        <f>見積書!K20</f>
        <v>0</v>
      </c>
      <c r="S24" s="119">
        <f>見積書!K20</f>
        <v>0</v>
      </c>
    </row>
    <row r="25" spans="1:19" ht="17.25" customHeight="1">
      <c r="C25" s="315">
        <f>依頼書ﾌｫｰﾑ!B22</f>
        <v>0</v>
      </c>
      <c r="D25" s="316"/>
      <c r="E25" s="316"/>
      <c r="F25" s="316"/>
      <c r="G25" s="316"/>
      <c r="H25" s="317"/>
      <c r="I25" s="321">
        <f>依頼書ﾌｫｰﾑ!H22</f>
        <v>0</v>
      </c>
      <c r="J25" s="322"/>
      <c r="K25" s="322"/>
      <c r="L25" s="323"/>
      <c r="M25" s="196">
        <f>依頼書ﾌｫｰﾑ!L22</f>
        <v>0</v>
      </c>
      <c r="N25" s="1"/>
      <c r="O25" s="239">
        <f>C25</f>
        <v>0</v>
      </c>
      <c r="P25" s="129">
        <f>見積書!C21</f>
        <v>0</v>
      </c>
      <c r="Q25" s="127">
        <f>見積書!C21</f>
        <v>0</v>
      </c>
      <c r="R25" s="128">
        <f>見積書!K21</f>
        <v>0</v>
      </c>
      <c r="S25" s="119">
        <f>見積書!K21</f>
        <v>0</v>
      </c>
    </row>
    <row r="26" spans="1:19" ht="17.25" customHeight="1">
      <c r="C26" s="315"/>
      <c r="D26" s="316"/>
      <c r="E26" s="316"/>
      <c r="F26" s="316"/>
      <c r="G26" s="316"/>
      <c r="H26" s="317"/>
      <c r="I26" s="324">
        <f>依頼書ﾌｫｰﾑ!H23</f>
        <v>0</v>
      </c>
      <c r="J26" s="325"/>
      <c r="K26" s="325"/>
      <c r="L26" s="326"/>
      <c r="M26" s="196">
        <f>依頼書ﾌｫｰﾑ!L23</f>
        <v>0</v>
      </c>
      <c r="N26" s="1"/>
      <c r="O26" s="238" t="str">
        <f>D30</f>
        <v/>
      </c>
      <c r="P26" s="129">
        <f>見積書!C22</f>
        <v>0</v>
      </c>
      <c r="Q26" s="127">
        <f>見積書!C22</f>
        <v>0</v>
      </c>
      <c r="R26" s="128">
        <f>見積書!K22</f>
        <v>0</v>
      </c>
      <c r="S26" s="119">
        <f>見積書!K22</f>
        <v>0</v>
      </c>
    </row>
    <row r="27" spans="1:19" ht="17.25" customHeight="1">
      <c r="C27" s="315"/>
      <c r="D27" s="316"/>
      <c r="E27" s="316"/>
      <c r="F27" s="316"/>
      <c r="G27" s="316"/>
      <c r="H27" s="317"/>
      <c r="I27" s="324">
        <f>依頼書ﾌｫｰﾑ!H24</f>
        <v>0</v>
      </c>
      <c r="J27" s="327"/>
      <c r="K27" s="327"/>
      <c r="L27" s="328"/>
      <c r="M27" s="196">
        <f>依頼書ﾌｫｰﾑ!L24</f>
        <v>0</v>
      </c>
      <c r="N27" s="1"/>
      <c r="O27" s="238">
        <f>H30</f>
        <v>0</v>
      </c>
      <c r="P27" s="129">
        <f>見積書!C23</f>
        <v>0</v>
      </c>
      <c r="Q27" s="127">
        <f>見積書!C23</f>
        <v>0</v>
      </c>
      <c r="R27" s="128">
        <f>見積書!K23</f>
        <v>0</v>
      </c>
      <c r="S27" s="119">
        <f>見積書!K23</f>
        <v>0</v>
      </c>
    </row>
    <row r="28" spans="1:19" ht="17.25" customHeight="1">
      <c r="C28" s="315"/>
      <c r="D28" s="316"/>
      <c r="E28" s="316"/>
      <c r="F28" s="316"/>
      <c r="G28" s="316"/>
      <c r="H28" s="317"/>
      <c r="I28" s="324">
        <f>依頼書ﾌｫｰﾑ!H25</f>
        <v>0</v>
      </c>
      <c r="J28" s="327"/>
      <c r="K28" s="327"/>
      <c r="L28" s="328"/>
      <c r="M28" s="196">
        <f>依頼書ﾌｫｰﾑ!L25</f>
        <v>0</v>
      </c>
      <c r="N28" s="1"/>
      <c r="O28" s="238">
        <f>D31</f>
        <v>0</v>
      </c>
      <c r="P28" s="129">
        <f>見積書!C24</f>
        <v>0</v>
      </c>
      <c r="Q28" s="127">
        <f>見積書!C24</f>
        <v>0</v>
      </c>
      <c r="R28" s="128">
        <f>見積書!K24</f>
        <v>0</v>
      </c>
      <c r="S28" s="119">
        <f>見積書!K24</f>
        <v>0</v>
      </c>
    </row>
    <row r="29" spans="1:19" ht="17.25" customHeight="1">
      <c r="C29" s="318"/>
      <c r="D29" s="319"/>
      <c r="E29" s="319"/>
      <c r="F29" s="319"/>
      <c r="G29" s="319"/>
      <c r="H29" s="320"/>
      <c r="I29" s="324">
        <f>依頼書ﾌｫｰﾑ!H26</f>
        <v>0</v>
      </c>
      <c r="J29" s="327"/>
      <c r="K29" s="327"/>
      <c r="L29" s="328"/>
      <c r="M29" s="196">
        <f>依頼書ﾌｫｰﾑ!L26</f>
        <v>0</v>
      </c>
      <c r="N29" s="1"/>
      <c r="O29" s="238"/>
      <c r="P29" s="129">
        <f>見積書!C25</f>
        <v>0</v>
      </c>
      <c r="Q29" s="127">
        <f>見積書!C25</f>
        <v>0</v>
      </c>
      <c r="R29" s="128">
        <f>見積書!K25</f>
        <v>0</v>
      </c>
      <c r="S29" s="119">
        <f>見積書!K25</f>
        <v>0</v>
      </c>
    </row>
    <row r="30" spans="1:19" ht="17.25" customHeight="1">
      <c r="C30" s="77" t="s">
        <v>25</v>
      </c>
      <c r="D30" s="300" t="str">
        <f>依頼書ﾌｫｰﾑ!C27</f>
        <v/>
      </c>
      <c r="E30" s="300"/>
      <c r="F30" s="300"/>
      <c r="G30" s="78" t="s">
        <v>26</v>
      </c>
      <c r="H30" s="79">
        <f>依頼書ﾌｫｰﾑ!G27</f>
        <v>0</v>
      </c>
      <c r="I30" s="301">
        <f>依頼書ﾌｫｰﾑ!H27</f>
        <v>0</v>
      </c>
      <c r="J30" s="302"/>
      <c r="K30" s="302"/>
      <c r="L30" s="303"/>
      <c r="M30" s="196">
        <f>依頼書ﾌｫｰﾑ!L27</f>
        <v>0</v>
      </c>
      <c r="N30" s="1"/>
      <c r="O30" s="108"/>
      <c r="P30" s="129">
        <f>見積書!C26</f>
        <v>0</v>
      </c>
      <c r="Q30" s="127">
        <f>見積書!C26</f>
        <v>0</v>
      </c>
      <c r="R30" s="128">
        <f>見積書!K26</f>
        <v>0</v>
      </c>
      <c r="S30" s="119">
        <f>見積書!K26</f>
        <v>0</v>
      </c>
    </row>
    <row r="31" spans="1:19" ht="17.25" customHeight="1" thickBot="1">
      <c r="C31" s="80" t="s">
        <v>27</v>
      </c>
      <c r="D31" s="304">
        <f>依頼書ﾌｫｰﾑ!C28</f>
        <v>0</v>
      </c>
      <c r="E31" s="305"/>
      <c r="F31" s="305"/>
      <c r="G31" s="305"/>
      <c r="H31" s="306"/>
      <c r="I31" s="307">
        <f>依頼書ﾌｫｰﾑ!H28</f>
        <v>0</v>
      </c>
      <c r="J31" s="308"/>
      <c r="K31" s="308"/>
      <c r="L31" s="309"/>
      <c r="M31" s="197">
        <f>依頼書ﾌｫｰﾑ!L28</f>
        <v>0</v>
      </c>
      <c r="N31" s="1"/>
      <c r="O31" s="108"/>
      <c r="P31" s="129">
        <f>見積書!C27</f>
        <v>0</v>
      </c>
      <c r="Q31" s="127">
        <f>見積書!C27</f>
        <v>0</v>
      </c>
      <c r="R31" s="128">
        <f>見積書!K27</f>
        <v>0</v>
      </c>
      <c r="S31" s="119">
        <f>見積書!K27</f>
        <v>0</v>
      </c>
    </row>
    <row r="32" spans="1:19" ht="7.5" customHeight="1" thickBot="1">
      <c r="C32" s="68"/>
      <c r="D32" s="68"/>
      <c r="E32" s="68"/>
      <c r="F32" s="68"/>
      <c r="M32" s="81"/>
      <c r="N32" s="1"/>
      <c r="P32" s="108"/>
      <c r="Q32" s="127"/>
      <c r="R32" s="128"/>
    </row>
    <row r="33" spans="1:19" ht="17.25" customHeight="1" thickBot="1">
      <c r="A33" s="1">
        <f>C33</f>
        <v>2</v>
      </c>
      <c r="C33" s="70">
        <f>依頼書ﾌｫｰﾑ!B30</f>
        <v>2</v>
      </c>
      <c r="D33" s="310" t="s">
        <v>57</v>
      </c>
      <c r="E33" s="311"/>
      <c r="F33" s="312"/>
      <c r="G33" s="71" t="s">
        <v>22</v>
      </c>
      <c r="H33" s="72">
        <f>依頼書ﾌｫｰﾑ!G30</f>
        <v>0</v>
      </c>
      <c r="I33" s="73" t="s">
        <v>23</v>
      </c>
      <c r="J33" s="74"/>
      <c r="K33" s="74"/>
      <c r="L33" s="75"/>
      <c r="M33" s="82" t="s">
        <v>24</v>
      </c>
      <c r="O33" s="238">
        <f>H33</f>
        <v>0</v>
      </c>
      <c r="P33" s="129">
        <f>見積書!C28</f>
        <v>0</v>
      </c>
      <c r="Q33" s="127">
        <f>見積書!C28</f>
        <v>0</v>
      </c>
      <c r="R33" s="128">
        <f>見積書!K28</f>
        <v>0</v>
      </c>
      <c r="S33" s="119">
        <f>見積書!K28</f>
        <v>0</v>
      </c>
    </row>
    <row r="34" spans="1:19" ht="17.25" customHeight="1">
      <c r="C34" s="315">
        <f>依頼書ﾌｫｰﾑ!B31</f>
        <v>0</v>
      </c>
      <c r="D34" s="316"/>
      <c r="E34" s="316"/>
      <c r="F34" s="316"/>
      <c r="G34" s="316"/>
      <c r="H34" s="317"/>
      <c r="I34" s="321">
        <f>依頼書ﾌｫｰﾑ!H31</f>
        <v>0</v>
      </c>
      <c r="J34" s="322"/>
      <c r="K34" s="322"/>
      <c r="L34" s="323"/>
      <c r="M34" s="196">
        <f>依頼書ﾌｫｰﾑ!L31</f>
        <v>0</v>
      </c>
      <c r="N34" s="1"/>
      <c r="O34" s="239">
        <f>C34</f>
        <v>0</v>
      </c>
      <c r="P34" s="129">
        <f>見積書!C29</f>
        <v>0</v>
      </c>
      <c r="Q34" s="127">
        <f>見積書!C29</f>
        <v>0</v>
      </c>
      <c r="R34" s="128">
        <f>見積書!K29</f>
        <v>0</v>
      </c>
      <c r="S34" s="119">
        <f>見積書!K29</f>
        <v>0</v>
      </c>
    </row>
    <row r="35" spans="1:19" ht="17.25" customHeight="1">
      <c r="C35" s="315"/>
      <c r="D35" s="316"/>
      <c r="E35" s="316"/>
      <c r="F35" s="316"/>
      <c r="G35" s="316"/>
      <c r="H35" s="317"/>
      <c r="I35" s="324">
        <f>依頼書ﾌｫｰﾑ!H32</f>
        <v>0</v>
      </c>
      <c r="J35" s="325"/>
      <c r="K35" s="325"/>
      <c r="L35" s="326"/>
      <c r="M35" s="196">
        <f>依頼書ﾌｫｰﾑ!L32</f>
        <v>0</v>
      </c>
      <c r="N35" s="1"/>
      <c r="O35" s="238">
        <f>D39</f>
        <v>0</v>
      </c>
      <c r="P35" s="129">
        <f>見積書!C30</f>
        <v>0</v>
      </c>
      <c r="Q35" s="127">
        <f>見積書!C30</f>
        <v>0</v>
      </c>
      <c r="R35" s="128">
        <f>見積書!K30</f>
        <v>0</v>
      </c>
      <c r="S35" s="119">
        <f>見積書!K30</f>
        <v>0</v>
      </c>
    </row>
    <row r="36" spans="1:19" ht="17.25" customHeight="1">
      <c r="C36" s="315"/>
      <c r="D36" s="316"/>
      <c r="E36" s="316"/>
      <c r="F36" s="316"/>
      <c r="G36" s="316"/>
      <c r="H36" s="317"/>
      <c r="I36" s="324">
        <f>依頼書ﾌｫｰﾑ!H33</f>
        <v>0</v>
      </c>
      <c r="J36" s="327"/>
      <c r="K36" s="327"/>
      <c r="L36" s="328"/>
      <c r="M36" s="196">
        <f>依頼書ﾌｫｰﾑ!L33</f>
        <v>0</v>
      </c>
      <c r="N36" s="1"/>
      <c r="O36" s="238">
        <f>H39</f>
        <v>0</v>
      </c>
      <c r="P36" s="129">
        <f>見積書!C31</f>
        <v>0</v>
      </c>
      <c r="Q36" s="127">
        <f>見積書!C31</f>
        <v>0</v>
      </c>
      <c r="R36" s="128">
        <f>見積書!K31</f>
        <v>0</v>
      </c>
      <c r="S36" s="133">
        <f>見積書!K31</f>
        <v>0</v>
      </c>
    </row>
    <row r="37" spans="1:19" ht="17.25" customHeight="1">
      <c r="C37" s="315"/>
      <c r="D37" s="316"/>
      <c r="E37" s="316"/>
      <c r="F37" s="316"/>
      <c r="G37" s="316"/>
      <c r="H37" s="317"/>
      <c r="I37" s="324">
        <f>依頼書ﾌｫｰﾑ!H34</f>
        <v>0</v>
      </c>
      <c r="J37" s="327"/>
      <c r="K37" s="327"/>
      <c r="L37" s="328"/>
      <c r="M37" s="196">
        <f>依頼書ﾌｫｰﾑ!L34</f>
        <v>0</v>
      </c>
      <c r="N37" s="1"/>
      <c r="O37" s="238">
        <f>D40</f>
        <v>0</v>
      </c>
      <c r="P37" s="129">
        <f>見積書!C32</f>
        <v>0</v>
      </c>
      <c r="Q37" s="127">
        <f>見積書!C32</f>
        <v>0</v>
      </c>
      <c r="R37" s="128">
        <f>見積書!K32</f>
        <v>0</v>
      </c>
      <c r="S37" s="133">
        <f>見積書!K32</f>
        <v>0</v>
      </c>
    </row>
    <row r="38" spans="1:19" ht="17.25" customHeight="1">
      <c r="C38" s="318"/>
      <c r="D38" s="319"/>
      <c r="E38" s="319"/>
      <c r="F38" s="319"/>
      <c r="G38" s="319"/>
      <c r="H38" s="320"/>
      <c r="I38" s="324">
        <f>依頼書ﾌｫｰﾑ!H35</f>
        <v>0</v>
      </c>
      <c r="J38" s="327"/>
      <c r="K38" s="327"/>
      <c r="L38" s="328"/>
      <c r="M38" s="196">
        <f>依頼書ﾌｫｰﾑ!L35</f>
        <v>0</v>
      </c>
      <c r="N38" s="1"/>
      <c r="O38" s="238"/>
      <c r="P38" s="129">
        <f>見積書!C33</f>
        <v>0</v>
      </c>
      <c r="Q38" s="127">
        <f>見積書!C33</f>
        <v>0</v>
      </c>
      <c r="R38" s="128">
        <f>見積書!K33</f>
        <v>0</v>
      </c>
      <c r="S38" s="133">
        <f>見積書!K33</f>
        <v>0</v>
      </c>
    </row>
    <row r="39" spans="1:19" ht="17.25" customHeight="1">
      <c r="C39" s="77" t="s">
        <v>25</v>
      </c>
      <c r="D39" s="300">
        <f>依頼書ﾌｫｰﾑ!C36</f>
        <v>0</v>
      </c>
      <c r="E39" s="300"/>
      <c r="F39" s="300"/>
      <c r="G39" s="78" t="s">
        <v>26</v>
      </c>
      <c r="H39" s="79">
        <f>依頼書ﾌｫｰﾑ!G36</f>
        <v>0</v>
      </c>
      <c r="I39" s="301">
        <f>依頼書ﾌｫｰﾑ!H36</f>
        <v>0</v>
      </c>
      <c r="J39" s="302"/>
      <c r="K39" s="302"/>
      <c r="L39" s="303"/>
      <c r="M39" s="196">
        <f>依頼書ﾌｫｰﾑ!L36</f>
        <v>0</v>
      </c>
      <c r="N39" s="1"/>
      <c r="O39" s="108"/>
      <c r="P39" s="108"/>
      <c r="R39" s="134"/>
    </row>
    <row r="40" spans="1:19" ht="17.25" customHeight="1" thickBot="1">
      <c r="C40" s="80" t="s">
        <v>27</v>
      </c>
      <c r="D40" s="304">
        <f>依頼書ﾌｫｰﾑ!C37</f>
        <v>0</v>
      </c>
      <c r="E40" s="305"/>
      <c r="F40" s="305"/>
      <c r="G40" s="305"/>
      <c r="H40" s="306"/>
      <c r="I40" s="307">
        <f>依頼書ﾌｫｰﾑ!H37</f>
        <v>0</v>
      </c>
      <c r="J40" s="308"/>
      <c r="K40" s="308"/>
      <c r="L40" s="309"/>
      <c r="M40" s="197">
        <f>依頼書ﾌｫｰﾑ!L37</f>
        <v>0</v>
      </c>
      <c r="N40" s="1"/>
      <c r="O40" s="108"/>
      <c r="Q40" s="135"/>
      <c r="R40" s="134"/>
    </row>
    <row r="41" spans="1:19" ht="7.5" customHeight="1" thickBot="1">
      <c r="C41" s="68"/>
      <c r="D41" s="68"/>
      <c r="E41" s="68"/>
      <c r="F41" s="68"/>
      <c r="M41" s="81"/>
      <c r="N41" s="1"/>
      <c r="R41" s="136"/>
    </row>
    <row r="42" spans="1:19" ht="17.25" customHeight="1" thickBot="1">
      <c r="A42" s="1">
        <f>C42</f>
        <v>3</v>
      </c>
      <c r="C42" s="70">
        <f>依頼書ﾌｫｰﾑ!B39</f>
        <v>3</v>
      </c>
      <c r="D42" s="310" t="s">
        <v>57</v>
      </c>
      <c r="E42" s="311"/>
      <c r="F42" s="312"/>
      <c r="G42" s="71" t="s">
        <v>22</v>
      </c>
      <c r="H42" s="72">
        <f>依頼書ﾌｫｰﾑ!G39</f>
        <v>0</v>
      </c>
      <c r="I42" s="73" t="s">
        <v>23</v>
      </c>
      <c r="J42" s="74"/>
      <c r="K42" s="74"/>
      <c r="L42" s="75"/>
      <c r="M42" s="82" t="s">
        <v>24</v>
      </c>
      <c r="O42" s="238">
        <f>H42</f>
        <v>0</v>
      </c>
    </row>
    <row r="43" spans="1:19" ht="17.25" customHeight="1">
      <c r="C43" s="315">
        <f>依頼書ﾌｫｰﾑ!B40</f>
        <v>0</v>
      </c>
      <c r="D43" s="316"/>
      <c r="E43" s="316"/>
      <c r="F43" s="316"/>
      <c r="G43" s="316"/>
      <c r="H43" s="317"/>
      <c r="I43" s="321">
        <f>依頼書ﾌｫｰﾑ!H40</f>
        <v>0</v>
      </c>
      <c r="J43" s="322"/>
      <c r="K43" s="322"/>
      <c r="L43" s="323"/>
      <c r="M43" s="196">
        <f>依頼書ﾌｫｰﾑ!L40</f>
        <v>0</v>
      </c>
      <c r="N43" s="1"/>
      <c r="O43" s="239">
        <f>C43</f>
        <v>0</v>
      </c>
    </row>
    <row r="44" spans="1:19" ht="17.25" customHeight="1">
      <c r="C44" s="315"/>
      <c r="D44" s="316"/>
      <c r="E44" s="316"/>
      <c r="F44" s="316"/>
      <c r="G44" s="316"/>
      <c r="H44" s="317"/>
      <c r="I44" s="324">
        <f>依頼書ﾌｫｰﾑ!H41</f>
        <v>0</v>
      </c>
      <c r="J44" s="325"/>
      <c r="K44" s="325"/>
      <c r="L44" s="326"/>
      <c r="M44" s="196">
        <f>依頼書ﾌｫｰﾑ!L41</f>
        <v>0</v>
      </c>
      <c r="N44" s="1"/>
      <c r="O44" s="238">
        <f>D48</f>
        <v>0</v>
      </c>
    </row>
    <row r="45" spans="1:19" ht="17.25" customHeight="1">
      <c r="C45" s="315"/>
      <c r="D45" s="316"/>
      <c r="E45" s="316"/>
      <c r="F45" s="316"/>
      <c r="G45" s="316"/>
      <c r="H45" s="317"/>
      <c r="I45" s="324">
        <f>依頼書ﾌｫｰﾑ!H42</f>
        <v>0</v>
      </c>
      <c r="J45" s="327"/>
      <c r="K45" s="327"/>
      <c r="L45" s="328"/>
      <c r="M45" s="196">
        <f>依頼書ﾌｫｰﾑ!L42</f>
        <v>0</v>
      </c>
      <c r="N45" s="1"/>
      <c r="O45" s="238">
        <f>H48</f>
        <v>0</v>
      </c>
    </row>
    <row r="46" spans="1:19" ht="17.25" customHeight="1">
      <c r="C46" s="315"/>
      <c r="D46" s="316"/>
      <c r="E46" s="316"/>
      <c r="F46" s="316"/>
      <c r="G46" s="316"/>
      <c r="H46" s="317"/>
      <c r="I46" s="324">
        <f>依頼書ﾌｫｰﾑ!H43</f>
        <v>0</v>
      </c>
      <c r="J46" s="327"/>
      <c r="K46" s="327"/>
      <c r="L46" s="328"/>
      <c r="M46" s="196">
        <f>依頼書ﾌｫｰﾑ!L43</f>
        <v>0</v>
      </c>
      <c r="N46" s="1"/>
      <c r="O46" s="238">
        <f>D49</f>
        <v>0</v>
      </c>
    </row>
    <row r="47" spans="1:19" ht="17.25" customHeight="1">
      <c r="C47" s="318"/>
      <c r="D47" s="319"/>
      <c r="E47" s="319"/>
      <c r="F47" s="319"/>
      <c r="G47" s="319"/>
      <c r="H47" s="320"/>
      <c r="I47" s="324">
        <f>依頼書ﾌｫｰﾑ!H44</f>
        <v>0</v>
      </c>
      <c r="J47" s="327"/>
      <c r="K47" s="327"/>
      <c r="L47" s="328"/>
      <c r="M47" s="196">
        <f>依頼書ﾌｫｰﾑ!L44</f>
        <v>0</v>
      </c>
      <c r="N47" s="1"/>
      <c r="O47" s="238"/>
    </row>
    <row r="48" spans="1:19" ht="17.25" customHeight="1">
      <c r="C48" s="77" t="s">
        <v>25</v>
      </c>
      <c r="D48" s="300">
        <f>依頼書ﾌｫｰﾑ!C45</f>
        <v>0</v>
      </c>
      <c r="E48" s="300"/>
      <c r="F48" s="300"/>
      <c r="G48" s="78" t="s">
        <v>26</v>
      </c>
      <c r="H48" s="79">
        <f>依頼書ﾌｫｰﾑ!G45</f>
        <v>0</v>
      </c>
      <c r="I48" s="301">
        <f>依頼書ﾌｫｰﾑ!H45</f>
        <v>0</v>
      </c>
      <c r="J48" s="302"/>
      <c r="K48" s="302"/>
      <c r="L48" s="303"/>
      <c r="M48" s="196">
        <f>依頼書ﾌｫｰﾑ!L45</f>
        <v>0</v>
      </c>
      <c r="N48" s="1"/>
      <c r="O48" s="108"/>
    </row>
    <row r="49" spans="3:15" ht="17.25" customHeight="1" thickBot="1">
      <c r="C49" s="80" t="s">
        <v>27</v>
      </c>
      <c r="D49" s="304">
        <f>依頼書ﾌｫｰﾑ!C46</f>
        <v>0</v>
      </c>
      <c r="E49" s="305"/>
      <c r="F49" s="305"/>
      <c r="G49" s="305"/>
      <c r="H49" s="306"/>
      <c r="I49" s="307">
        <f>依頼書ﾌｫｰﾑ!H46</f>
        <v>0</v>
      </c>
      <c r="J49" s="308"/>
      <c r="K49" s="308"/>
      <c r="L49" s="309"/>
      <c r="M49" s="197">
        <f>依頼書ﾌｫｰﾑ!L46</f>
        <v>0</v>
      </c>
      <c r="N49" s="1"/>
      <c r="O49" s="108"/>
    </row>
    <row r="50" spans="3:15" ht="15" customHeight="1" thickBot="1">
      <c r="C50" s="83" t="s">
        <v>28</v>
      </c>
      <c r="D50" s="83"/>
      <c r="E50" s="83"/>
      <c r="F50" s="83"/>
      <c r="G50" s="83"/>
      <c r="K50" s="84"/>
      <c r="L50" s="85" t="s">
        <v>29</v>
      </c>
      <c r="M50" s="198">
        <f>SUM(M25:M49)</f>
        <v>0</v>
      </c>
      <c r="N50" s="1"/>
      <c r="O50" s="108"/>
    </row>
    <row r="51" spans="3:15" ht="15" hidden="1" customHeight="1">
      <c r="C51" s="83"/>
      <c r="D51" s="83"/>
      <c r="E51" s="83"/>
      <c r="F51" s="83"/>
      <c r="G51" s="83"/>
      <c r="N51" s="1"/>
      <c r="O51" s="140"/>
    </row>
    <row r="52" spans="3:15" ht="15" hidden="1" customHeight="1">
      <c r="K52" s="2"/>
      <c r="L52" s="2"/>
      <c r="M52" s="2"/>
      <c r="N52" s="138"/>
      <c r="O52" s="108"/>
    </row>
    <row r="53" spans="3:15" ht="15" customHeight="1">
      <c r="K53" s="2"/>
      <c r="L53" s="2"/>
      <c r="M53" s="2"/>
      <c r="N53" s="1"/>
      <c r="O53" s="108"/>
    </row>
  </sheetData>
  <mergeCells count="39">
    <mergeCell ref="C8:H9"/>
    <mergeCell ref="D19:H19"/>
    <mergeCell ref="C20:H22"/>
    <mergeCell ref="D24:F24"/>
    <mergeCell ref="C25:H29"/>
    <mergeCell ref="C10:H10"/>
    <mergeCell ref="C11:H11"/>
    <mergeCell ref="D39:F39"/>
    <mergeCell ref="I39:L39"/>
    <mergeCell ref="D40:H40"/>
    <mergeCell ref="I40:L40"/>
    <mergeCell ref="I28:L28"/>
    <mergeCell ref="I29:L29"/>
    <mergeCell ref="I30:L30"/>
    <mergeCell ref="D31:H31"/>
    <mergeCell ref="I31:L31"/>
    <mergeCell ref="D33:F33"/>
    <mergeCell ref="C34:H38"/>
    <mergeCell ref="I34:L34"/>
    <mergeCell ref="I35:L35"/>
    <mergeCell ref="I36:L36"/>
    <mergeCell ref="I37:L37"/>
    <mergeCell ref="I38:L38"/>
    <mergeCell ref="D48:F48"/>
    <mergeCell ref="I48:L48"/>
    <mergeCell ref="D49:H49"/>
    <mergeCell ref="I49:L49"/>
    <mergeCell ref="K7:L7"/>
    <mergeCell ref="I25:L25"/>
    <mergeCell ref="I26:L26"/>
    <mergeCell ref="I27:L27"/>
    <mergeCell ref="C43:H47"/>
    <mergeCell ref="I43:L43"/>
    <mergeCell ref="I44:L44"/>
    <mergeCell ref="I45:L45"/>
    <mergeCell ref="I46:L46"/>
    <mergeCell ref="I47:L47"/>
    <mergeCell ref="D42:F42"/>
    <mergeCell ref="D30:F30"/>
  </mergeCells>
  <phoneticPr fontId="2"/>
  <conditionalFormatting sqref="P36:Q38 P39 Q40">
    <cfRule type="uniqueValues" dxfId="29" priority="3"/>
  </conditionalFormatting>
  <conditionalFormatting sqref="R23:S39">
    <cfRule type="uniqueValues" dxfId="28" priority="4"/>
  </conditionalFormatting>
  <conditionalFormatting sqref="P23:T35">
    <cfRule type="uniqueValues" dxfId="27" priority="2"/>
  </conditionalFormatting>
  <conditionalFormatting sqref="P36:S38">
    <cfRule type="uniqueValues" dxfId="26" priority="1"/>
  </conditionalFormatting>
  <conditionalFormatting sqref="P19:Q19">
    <cfRule type="uniqueValues" dxfId="25" priority="5"/>
    <cfRule type="uniqueValues" dxfId="24" priority="6"/>
  </conditionalFormatting>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56"/>
  <sheetViews>
    <sheetView showGridLines="0" tabSelected="1" view="pageBreakPreview" topLeftCell="A13" zoomScaleNormal="100" zoomScaleSheetLayoutView="100" workbookViewId="0">
      <selection activeCell="H21" sqref="H21:L21"/>
    </sheetView>
  </sheetViews>
  <sheetFormatPr defaultColWidth="7.125" defaultRowHeight="18.75"/>
  <cols>
    <col min="1" max="1" width="0.75" style="1" customWidth="1"/>
    <col min="2" max="2" width="9.25" style="1" customWidth="1"/>
    <col min="3" max="3" width="2.25" style="1" customWidth="1"/>
    <col min="4" max="4" width="8.5" style="1" customWidth="1"/>
    <col min="5" max="5" width="6.875" style="1" customWidth="1"/>
    <col min="6" max="6" width="9.375" style="1" customWidth="1"/>
    <col min="7" max="7" width="9.25" style="1" customWidth="1"/>
    <col min="8" max="8" width="9.375" style="1" customWidth="1"/>
    <col min="9" max="9" width="14.25" style="1" customWidth="1"/>
    <col min="10" max="10" width="9.25" style="1" customWidth="1"/>
    <col min="11" max="11" width="9.875" style="1" customWidth="1"/>
    <col min="12" max="12" width="9.25" style="1" customWidth="1"/>
    <col min="13" max="13" width="3.125" style="11" customWidth="1"/>
    <col min="14" max="14" width="5" style="97" customWidth="1"/>
    <col min="15" max="15" width="15.625" style="1" customWidth="1"/>
    <col min="16" max="16" width="31.75" style="1" customWidth="1"/>
    <col min="17" max="17" width="7.125" style="91" customWidth="1"/>
    <col min="18" max="18" width="14.625" style="1" customWidth="1"/>
    <col min="19" max="22" width="7.125" style="1" customWidth="1"/>
    <col min="23" max="25" width="7.125" style="1"/>
    <col min="26" max="26" width="6.875" style="1" customWidth="1"/>
    <col min="27" max="254" width="7.125" style="1"/>
    <col min="255" max="255" width="0.75" style="1" customWidth="1"/>
    <col min="256" max="257" width="9.25" style="1" customWidth="1"/>
    <col min="258" max="258" width="7.125" style="1"/>
    <col min="259" max="260" width="9.625" style="1" customWidth="1"/>
    <col min="261" max="261" width="11" style="1" customWidth="1"/>
    <col min="262" max="262" width="8.75" style="1" customWidth="1"/>
    <col min="263" max="263" width="13.25" style="1" customWidth="1"/>
    <col min="264" max="264" width="14.125" style="1" customWidth="1"/>
    <col min="265" max="265" width="0.875" style="1" customWidth="1"/>
    <col min="266" max="510" width="7.125" style="1"/>
    <col min="511" max="511" width="0.75" style="1" customWidth="1"/>
    <col min="512" max="513" width="9.25" style="1" customWidth="1"/>
    <col min="514" max="514" width="7.125" style="1"/>
    <col min="515" max="516" width="9.625" style="1" customWidth="1"/>
    <col min="517" max="517" width="11" style="1" customWidth="1"/>
    <col min="518" max="518" width="8.75" style="1" customWidth="1"/>
    <col min="519" max="519" width="13.25" style="1" customWidth="1"/>
    <col min="520" max="520" width="14.125" style="1" customWidth="1"/>
    <col min="521" max="521" width="0.875" style="1" customWidth="1"/>
    <col min="522" max="766" width="7.125" style="1"/>
    <col min="767" max="767" width="0.75" style="1" customWidth="1"/>
    <col min="768" max="769" width="9.25" style="1" customWidth="1"/>
    <col min="770" max="770" width="7.125" style="1"/>
    <col min="771" max="772" width="9.625" style="1" customWidth="1"/>
    <col min="773" max="773" width="11" style="1" customWidth="1"/>
    <col min="774" max="774" width="8.75" style="1" customWidth="1"/>
    <col min="775" max="775" width="13.25" style="1" customWidth="1"/>
    <col min="776" max="776" width="14.125" style="1" customWidth="1"/>
    <col min="777" max="777" width="0.875" style="1" customWidth="1"/>
    <col min="778" max="1022" width="7.125" style="1"/>
    <col min="1023" max="1023" width="0.75" style="1" customWidth="1"/>
    <col min="1024" max="1025" width="9.25" style="1" customWidth="1"/>
    <col min="1026" max="1026" width="7.125" style="1"/>
    <col min="1027" max="1028" width="9.625" style="1" customWidth="1"/>
    <col min="1029" max="1029" width="11" style="1" customWidth="1"/>
    <col min="1030" max="1030" width="8.75" style="1" customWidth="1"/>
    <col min="1031" max="1031" width="13.25" style="1" customWidth="1"/>
    <col min="1032" max="1032" width="14.125" style="1" customWidth="1"/>
    <col min="1033" max="1033" width="0.875" style="1" customWidth="1"/>
    <col min="1034" max="1278" width="7.125" style="1"/>
    <col min="1279" max="1279" width="0.75" style="1" customWidth="1"/>
    <col min="1280" max="1281" width="9.25" style="1" customWidth="1"/>
    <col min="1282" max="1282" width="7.125" style="1"/>
    <col min="1283" max="1284" width="9.625" style="1" customWidth="1"/>
    <col min="1285" max="1285" width="11" style="1" customWidth="1"/>
    <col min="1286" max="1286" width="8.75" style="1" customWidth="1"/>
    <col min="1287" max="1287" width="13.25" style="1" customWidth="1"/>
    <col min="1288" max="1288" width="14.125" style="1" customWidth="1"/>
    <col min="1289" max="1289" width="0.875" style="1" customWidth="1"/>
    <col min="1290" max="1534" width="7.125" style="1"/>
    <col min="1535" max="1535" width="0.75" style="1" customWidth="1"/>
    <col min="1536" max="1537" width="9.25" style="1" customWidth="1"/>
    <col min="1538" max="1538" width="7.125" style="1"/>
    <col min="1539" max="1540" width="9.625" style="1" customWidth="1"/>
    <col min="1541" max="1541" width="11" style="1" customWidth="1"/>
    <col min="1542" max="1542" width="8.75" style="1" customWidth="1"/>
    <col min="1543" max="1543" width="13.25" style="1" customWidth="1"/>
    <col min="1544" max="1544" width="14.125" style="1" customWidth="1"/>
    <col min="1545" max="1545" width="0.875" style="1" customWidth="1"/>
    <col min="1546" max="1790" width="7.125" style="1"/>
    <col min="1791" max="1791" width="0.75" style="1" customWidth="1"/>
    <col min="1792" max="1793" width="9.25" style="1" customWidth="1"/>
    <col min="1794" max="1794" width="7.125" style="1"/>
    <col min="1795" max="1796" width="9.625" style="1" customWidth="1"/>
    <col min="1797" max="1797" width="11" style="1" customWidth="1"/>
    <col min="1798" max="1798" width="8.75" style="1" customWidth="1"/>
    <col min="1799" max="1799" width="13.25" style="1" customWidth="1"/>
    <col min="1800" max="1800" width="14.125" style="1" customWidth="1"/>
    <col min="1801" max="1801" width="0.875" style="1" customWidth="1"/>
    <col min="1802" max="2046" width="7.125" style="1"/>
    <col min="2047" max="2047" width="0.75" style="1" customWidth="1"/>
    <col min="2048" max="2049" width="9.25" style="1" customWidth="1"/>
    <col min="2050" max="2050" width="7.125" style="1"/>
    <col min="2051" max="2052" width="9.625" style="1" customWidth="1"/>
    <col min="2053" max="2053" width="11" style="1" customWidth="1"/>
    <col min="2054" max="2054" width="8.75" style="1" customWidth="1"/>
    <col min="2055" max="2055" width="13.25" style="1" customWidth="1"/>
    <col min="2056" max="2056" width="14.125" style="1" customWidth="1"/>
    <col min="2057" max="2057" width="0.875" style="1" customWidth="1"/>
    <col min="2058" max="2302" width="7.125" style="1"/>
    <col min="2303" max="2303" width="0.75" style="1" customWidth="1"/>
    <col min="2304" max="2305" width="9.25" style="1" customWidth="1"/>
    <col min="2306" max="2306" width="7.125" style="1"/>
    <col min="2307" max="2308" width="9.625" style="1" customWidth="1"/>
    <col min="2309" max="2309" width="11" style="1" customWidth="1"/>
    <col min="2310" max="2310" width="8.75" style="1" customWidth="1"/>
    <col min="2311" max="2311" width="13.25" style="1" customWidth="1"/>
    <col min="2312" max="2312" width="14.125" style="1" customWidth="1"/>
    <col min="2313" max="2313" width="0.875" style="1" customWidth="1"/>
    <col min="2314" max="2558" width="7.125" style="1"/>
    <col min="2559" max="2559" width="0.75" style="1" customWidth="1"/>
    <col min="2560" max="2561" width="9.25" style="1" customWidth="1"/>
    <col min="2562" max="2562" width="7.125" style="1"/>
    <col min="2563" max="2564" width="9.625" style="1" customWidth="1"/>
    <col min="2565" max="2565" width="11" style="1" customWidth="1"/>
    <col min="2566" max="2566" width="8.75" style="1" customWidth="1"/>
    <col min="2567" max="2567" width="13.25" style="1" customWidth="1"/>
    <col min="2568" max="2568" width="14.125" style="1" customWidth="1"/>
    <col min="2569" max="2569" width="0.875" style="1" customWidth="1"/>
    <col min="2570" max="2814" width="7.125" style="1"/>
    <col min="2815" max="2815" width="0.75" style="1" customWidth="1"/>
    <col min="2816" max="2817" width="9.25" style="1" customWidth="1"/>
    <col min="2818" max="2818" width="7.125" style="1"/>
    <col min="2819" max="2820" width="9.625" style="1" customWidth="1"/>
    <col min="2821" max="2821" width="11" style="1" customWidth="1"/>
    <col min="2822" max="2822" width="8.75" style="1" customWidth="1"/>
    <col min="2823" max="2823" width="13.25" style="1" customWidth="1"/>
    <col min="2824" max="2824" width="14.125" style="1" customWidth="1"/>
    <col min="2825" max="2825" width="0.875" style="1" customWidth="1"/>
    <col min="2826" max="3070" width="7.125" style="1"/>
    <col min="3071" max="3071" width="0.75" style="1" customWidth="1"/>
    <col min="3072" max="3073" width="9.25" style="1" customWidth="1"/>
    <col min="3074" max="3074" width="7.125" style="1"/>
    <col min="3075" max="3076" width="9.625" style="1" customWidth="1"/>
    <col min="3077" max="3077" width="11" style="1" customWidth="1"/>
    <col min="3078" max="3078" width="8.75" style="1" customWidth="1"/>
    <col min="3079" max="3079" width="13.25" style="1" customWidth="1"/>
    <col min="3080" max="3080" width="14.125" style="1" customWidth="1"/>
    <col min="3081" max="3081" width="0.875" style="1" customWidth="1"/>
    <col min="3082" max="3326" width="7.125" style="1"/>
    <col min="3327" max="3327" width="0.75" style="1" customWidth="1"/>
    <col min="3328" max="3329" width="9.25" style="1" customWidth="1"/>
    <col min="3330" max="3330" width="7.125" style="1"/>
    <col min="3331" max="3332" width="9.625" style="1" customWidth="1"/>
    <col min="3333" max="3333" width="11" style="1" customWidth="1"/>
    <col min="3334" max="3334" width="8.75" style="1" customWidth="1"/>
    <col min="3335" max="3335" width="13.25" style="1" customWidth="1"/>
    <col min="3336" max="3336" width="14.125" style="1" customWidth="1"/>
    <col min="3337" max="3337" width="0.875" style="1" customWidth="1"/>
    <col min="3338" max="3582" width="7.125" style="1"/>
    <col min="3583" max="3583" width="0.75" style="1" customWidth="1"/>
    <col min="3584" max="3585" width="9.25" style="1" customWidth="1"/>
    <col min="3586" max="3586" width="7.125" style="1"/>
    <col min="3587" max="3588" width="9.625" style="1" customWidth="1"/>
    <col min="3589" max="3589" width="11" style="1" customWidth="1"/>
    <col min="3590" max="3590" width="8.75" style="1" customWidth="1"/>
    <col min="3591" max="3591" width="13.25" style="1" customWidth="1"/>
    <col min="3592" max="3592" width="14.125" style="1" customWidth="1"/>
    <col min="3593" max="3593" width="0.875" style="1" customWidth="1"/>
    <col min="3594" max="3838" width="7.125" style="1"/>
    <col min="3839" max="3839" width="0.75" style="1" customWidth="1"/>
    <col min="3840" max="3841" width="9.25" style="1" customWidth="1"/>
    <col min="3842" max="3842" width="7.125" style="1"/>
    <col min="3843" max="3844" width="9.625" style="1" customWidth="1"/>
    <col min="3845" max="3845" width="11" style="1" customWidth="1"/>
    <col min="3846" max="3846" width="8.75" style="1" customWidth="1"/>
    <col min="3847" max="3847" width="13.25" style="1" customWidth="1"/>
    <col min="3848" max="3848" width="14.125" style="1" customWidth="1"/>
    <col min="3849" max="3849" width="0.875" style="1" customWidth="1"/>
    <col min="3850" max="4094" width="7.125" style="1"/>
    <col min="4095" max="4095" width="0.75" style="1" customWidth="1"/>
    <col min="4096" max="4097" width="9.25" style="1" customWidth="1"/>
    <col min="4098" max="4098" width="7.125" style="1"/>
    <col min="4099" max="4100" width="9.625" style="1" customWidth="1"/>
    <col min="4101" max="4101" width="11" style="1" customWidth="1"/>
    <col min="4102" max="4102" width="8.75" style="1" customWidth="1"/>
    <col min="4103" max="4103" width="13.25" style="1" customWidth="1"/>
    <col min="4104" max="4104" width="14.125" style="1" customWidth="1"/>
    <col min="4105" max="4105" width="0.875" style="1" customWidth="1"/>
    <col min="4106" max="4350" width="7.125" style="1"/>
    <col min="4351" max="4351" width="0.75" style="1" customWidth="1"/>
    <col min="4352" max="4353" width="9.25" style="1" customWidth="1"/>
    <col min="4354" max="4354" width="7.125" style="1"/>
    <col min="4355" max="4356" width="9.625" style="1" customWidth="1"/>
    <col min="4357" max="4357" width="11" style="1" customWidth="1"/>
    <col min="4358" max="4358" width="8.75" style="1" customWidth="1"/>
    <col min="4359" max="4359" width="13.25" style="1" customWidth="1"/>
    <col min="4360" max="4360" width="14.125" style="1" customWidth="1"/>
    <col min="4361" max="4361" width="0.875" style="1" customWidth="1"/>
    <col min="4362" max="4606" width="7.125" style="1"/>
    <col min="4607" max="4607" width="0.75" style="1" customWidth="1"/>
    <col min="4608" max="4609" width="9.25" style="1" customWidth="1"/>
    <col min="4610" max="4610" width="7.125" style="1"/>
    <col min="4611" max="4612" width="9.625" style="1" customWidth="1"/>
    <col min="4613" max="4613" width="11" style="1" customWidth="1"/>
    <col min="4614" max="4614" width="8.75" style="1" customWidth="1"/>
    <col min="4615" max="4615" width="13.25" style="1" customWidth="1"/>
    <col min="4616" max="4616" width="14.125" style="1" customWidth="1"/>
    <col min="4617" max="4617" width="0.875" style="1" customWidth="1"/>
    <col min="4618" max="4862" width="7.125" style="1"/>
    <col min="4863" max="4863" width="0.75" style="1" customWidth="1"/>
    <col min="4864" max="4865" width="9.25" style="1" customWidth="1"/>
    <col min="4866" max="4866" width="7.125" style="1"/>
    <col min="4867" max="4868" width="9.625" style="1" customWidth="1"/>
    <col min="4869" max="4869" width="11" style="1" customWidth="1"/>
    <col min="4870" max="4870" width="8.75" style="1" customWidth="1"/>
    <col min="4871" max="4871" width="13.25" style="1" customWidth="1"/>
    <col min="4872" max="4872" width="14.125" style="1" customWidth="1"/>
    <col min="4873" max="4873" width="0.875" style="1" customWidth="1"/>
    <col min="4874" max="5118" width="7.125" style="1"/>
    <col min="5119" max="5119" width="0.75" style="1" customWidth="1"/>
    <col min="5120" max="5121" width="9.25" style="1" customWidth="1"/>
    <col min="5122" max="5122" width="7.125" style="1"/>
    <col min="5123" max="5124" width="9.625" style="1" customWidth="1"/>
    <col min="5125" max="5125" width="11" style="1" customWidth="1"/>
    <col min="5126" max="5126" width="8.75" style="1" customWidth="1"/>
    <col min="5127" max="5127" width="13.25" style="1" customWidth="1"/>
    <col min="5128" max="5128" width="14.125" style="1" customWidth="1"/>
    <col min="5129" max="5129" width="0.875" style="1" customWidth="1"/>
    <col min="5130" max="5374" width="7.125" style="1"/>
    <col min="5375" max="5375" width="0.75" style="1" customWidth="1"/>
    <col min="5376" max="5377" width="9.25" style="1" customWidth="1"/>
    <col min="5378" max="5378" width="7.125" style="1"/>
    <col min="5379" max="5380" width="9.625" style="1" customWidth="1"/>
    <col min="5381" max="5381" width="11" style="1" customWidth="1"/>
    <col min="5382" max="5382" width="8.75" style="1" customWidth="1"/>
    <col min="5383" max="5383" width="13.25" style="1" customWidth="1"/>
    <col min="5384" max="5384" width="14.125" style="1" customWidth="1"/>
    <col min="5385" max="5385" width="0.875" style="1" customWidth="1"/>
    <col min="5386" max="5630" width="7.125" style="1"/>
    <col min="5631" max="5631" width="0.75" style="1" customWidth="1"/>
    <col min="5632" max="5633" width="9.25" style="1" customWidth="1"/>
    <col min="5634" max="5634" width="7.125" style="1"/>
    <col min="5635" max="5636" width="9.625" style="1" customWidth="1"/>
    <col min="5637" max="5637" width="11" style="1" customWidth="1"/>
    <col min="5638" max="5638" width="8.75" style="1" customWidth="1"/>
    <col min="5639" max="5639" width="13.25" style="1" customWidth="1"/>
    <col min="5640" max="5640" width="14.125" style="1" customWidth="1"/>
    <col min="5641" max="5641" width="0.875" style="1" customWidth="1"/>
    <col min="5642" max="5886" width="7.125" style="1"/>
    <col min="5887" max="5887" width="0.75" style="1" customWidth="1"/>
    <col min="5888" max="5889" width="9.25" style="1" customWidth="1"/>
    <col min="5890" max="5890" width="7.125" style="1"/>
    <col min="5891" max="5892" width="9.625" style="1" customWidth="1"/>
    <col min="5893" max="5893" width="11" style="1" customWidth="1"/>
    <col min="5894" max="5894" width="8.75" style="1" customWidth="1"/>
    <col min="5895" max="5895" width="13.25" style="1" customWidth="1"/>
    <col min="5896" max="5896" width="14.125" style="1" customWidth="1"/>
    <col min="5897" max="5897" width="0.875" style="1" customWidth="1"/>
    <col min="5898" max="6142" width="7.125" style="1"/>
    <col min="6143" max="6143" width="0.75" style="1" customWidth="1"/>
    <col min="6144" max="6145" width="9.25" style="1" customWidth="1"/>
    <col min="6146" max="6146" width="7.125" style="1"/>
    <col min="6147" max="6148" width="9.625" style="1" customWidth="1"/>
    <col min="6149" max="6149" width="11" style="1" customWidth="1"/>
    <col min="6150" max="6150" width="8.75" style="1" customWidth="1"/>
    <col min="6151" max="6151" width="13.25" style="1" customWidth="1"/>
    <col min="6152" max="6152" width="14.125" style="1" customWidth="1"/>
    <col min="6153" max="6153" width="0.875" style="1" customWidth="1"/>
    <col min="6154" max="6398" width="7.125" style="1"/>
    <col min="6399" max="6399" width="0.75" style="1" customWidth="1"/>
    <col min="6400" max="6401" width="9.25" style="1" customWidth="1"/>
    <col min="6402" max="6402" width="7.125" style="1"/>
    <col min="6403" max="6404" width="9.625" style="1" customWidth="1"/>
    <col min="6405" max="6405" width="11" style="1" customWidth="1"/>
    <col min="6406" max="6406" width="8.75" style="1" customWidth="1"/>
    <col min="6407" max="6407" width="13.25" style="1" customWidth="1"/>
    <col min="6408" max="6408" width="14.125" style="1" customWidth="1"/>
    <col min="6409" max="6409" width="0.875" style="1" customWidth="1"/>
    <col min="6410" max="6654" width="7.125" style="1"/>
    <col min="6655" max="6655" width="0.75" style="1" customWidth="1"/>
    <col min="6656" max="6657" width="9.25" style="1" customWidth="1"/>
    <col min="6658" max="6658" width="7.125" style="1"/>
    <col min="6659" max="6660" width="9.625" style="1" customWidth="1"/>
    <col min="6661" max="6661" width="11" style="1" customWidth="1"/>
    <col min="6662" max="6662" width="8.75" style="1" customWidth="1"/>
    <col min="6663" max="6663" width="13.25" style="1" customWidth="1"/>
    <col min="6664" max="6664" width="14.125" style="1" customWidth="1"/>
    <col min="6665" max="6665" width="0.875" style="1" customWidth="1"/>
    <col min="6666" max="6910" width="7.125" style="1"/>
    <col min="6911" max="6911" width="0.75" style="1" customWidth="1"/>
    <col min="6912" max="6913" width="9.25" style="1" customWidth="1"/>
    <col min="6914" max="6914" width="7.125" style="1"/>
    <col min="6915" max="6916" width="9.625" style="1" customWidth="1"/>
    <col min="6917" max="6917" width="11" style="1" customWidth="1"/>
    <col min="6918" max="6918" width="8.75" style="1" customWidth="1"/>
    <col min="6919" max="6919" width="13.25" style="1" customWidth="1"/>
    <col min="6920" max="6920" width="14.125" style="1" customWidth="1"/>
    <col min="6921" max="6921" width="0.875" style="1" customWidth="1"/>
    <col min="6922" max="7166" width="7.125" style="1"/>
    <col min="7167" max="7167" width="0.75" style="1" customWidth="1"/>
    <col min="7168" max="7169" width="9.25" style="1" customWidth="1"/>
    <col min="7170" max="7170" width="7.125" style="1"/>
    <col min="7171" max="7172" width="9.625" style="1" customWidth="1"/>
    <col min="7173" max="7173" width="11" style="1" customWidth="1"/>
    <col min="7174" max="7174" width="8.75" style="1" customWidth="1"/>
    <col min="7175" max="7175" width="13.25" style="1" customWidth="1"/>
    <col min="7176" max="7176" width="14.125" style="1" customWidth="1"/>
    <col min="7177" max="7177" width="0.875" style="1" customWidth="1"/>
    <col min="7178" max="7422" width="7.125" style="1"/>
    <col min="7423" max="7423" width="0.75" style="1" customWidth="1"/>
    <col min="7424" max="7425" width="9.25" style="1" customWidth="1"/>
    <col min="7426" max="7426" width="7.125" style="1"/>
    <col min="7427" max="7428" width="9.625" style="1" customWidth="1"/>
    <col min="7429" max="7429" width="11" style="1" customWidth="1"/>
    <col min="7430" max="7430" width="8.75" style="1" customWidth="1"/>
    <col min="7431" max="7431" width="13.25" style="1" customWidth="1"/>
    <col min="7432" max="7432" width="14.125" style="1" customWidth="1"/>
    <col min="7433" max="7433" width="0.875" style="1" customWidth="1"/>
    <col min="7434" max="7678" width="7.125" style="1"/>
    <col min="7679" max="7679" width="0.75" style="1" customWidth="1"/>
    <col min="7680" max="7681" width="9.25" style="1" customWidth="1"/>
    <col min="7682" max="7682" width="7.125" style="1"/>
    <col min="7683" max="7684" width="9.625" style="1" customWidth="1"/>
    <col min="7685" max="7685" width="11" style="1" customWidth="1"/>
    <col min="7686" max="7686" width="8.75" style="1" customWidth="1"/>
    <col min="7687" max="7687" width="13.25" style="1" customWidth="1"/>
    <col min="7688" max="7688" width="14.125" style="1" customWidth="1"/>
    <col min="7689" max="7689" width="0.875" style="1" customWidth="1"/>
    <col min="7690" max="7934" width="7.125" style="1"/>
    <col min="7935" max="7935" width="0.75" style="1" customWidth="1"/>
    <col min="7936" max="7937" width="9.25" style="1" customWidth="1"/>
    <col min="7938" max="7938" width="7.125" style="1"/>
    <col min="7939" max="7940" width="9.625" style="1" customWidth="1"/>
    <col min="7941" max="7941" width="11" style="1" customWidth="1"/>
    <col min="7942" max="7942" width="8.75" style="1" customWidth="1"/>
    <col min="7943" max="7943" width="13.25" style="1" customWidth="1"/>
    <col min="7944" max="7944" width="14.125" style="1" customWidth="1"/>
    <col min="7945" max="7945" width="0.875" style="1" customWidth="1"/>
    <col min="7946" max="8190" width="7.125" style="1"/>
    <col min="8191" max="8191" width="0.75" style="1" customWidth="1"/>
    <col min="8192" max="8193" width="9.25" style="1" customWidth="1"/>
    <col min="8194" max="8194" width="7.125" style="1"/>
    <col min="8195" max="8196" width="9.625" style="1" customWidth="1"/>
    <col min="8197" max="8197" width="11" style="1" customWidth="1"/>
    <col min="8198" max="8198" width="8.75" style="1" customWidth="1"/>
    <col min="8199" max="8199" width="13.25" style="1" customWidth="1"/>
    <col min="8200" max="8200" width="14.125" style="1" customWidth="1"/>
    <col min="8201" max="8201" width="0.875" style="1" customWidth="1"/>
    <col min="8202" max="8446" width="7.125" style="1"/>
    <col min="8447" max="8447" width="0.75" style="1" customWidth="1"/>
    <col min="8448" max="8449" width="9.25" style="1" customWidth="1"/>
    <col min="8450" max="8450" width="7.125" style="1"/>
    <col min="8451" max="8452" width="9.625" style="1" customWidth="1"/>
    <col min="8453" max="8453" width="11" style="1" customWidth="1"/>
    <col min="8454" max="8454" width="8.75" style="1" customWidth="1"/>
    <col min="8455" max="8455" width="13.25" style="1" customWidth="1"/>
    <col min="8456" max="8456" width="14.125" style="1" customWidth="1"/>
    <col min="8457" max="8457" width="0.875" style="1" customWidth="1"/>
    <col min="8458" max="8702" width="7.125" style="1"/>
    <col min="8703" max="8703" width="0.75" style="1" customWidth="1"/>
    <col min="8704" max="8705" width="9.25" style="1" customWidth="1"/>
    <col min="8706" max="8706" width="7.125" style="1"/>
    <col min="8707" max="8708" width="9.625" style="1" customWidth="1"/>
    <col min="8709" max="8709" width="11" style="1" customWidth="1"/>
    <col min="8710" max="8710" width="8.75" style="1" customWidth="1"/>
    <col min="8711" max="8711" width="13.25" style="1" customWidth="1"/>
    <col min="8712" max="8712" width="14.125" style="1" customWidth="1"/>
    <col min="8713" max="8713" width="0.875" style="1" customWidth="1"/>
    <col min="8714" max="8958" width="7.125" style="1"/>
    <col min="8959" max="8959" width="0.75" style="1" customWidth="1"/>
    <col min="8960" max="8961" width="9.25" style="1" customWidth="1"/>
    <col min="8962" max="8962" width="7.125" style="1"/>
    <col min="8963" max="8964" width="9.625" style="1" customWidth="1"/>
    <col min="8965" max="8965" width="11" style="1" customWidth="1"/>
    <col min="8966" max="8966" width="8.75" style="1" customWidth="1"/>
    <col min="8967" max="8967" width="13.25" style="1" customWidth="1"/>
    <col min="8968" max="8968" width="14.125" style="1" customWidth="1"/>
    <col min="8969" max="8969" width="0.875" style="1" customWidth="1"/>
    <col min="8970" max="9214" width="7.125" style="1"/>
    <col min="9215" max="9215" width="0.75" style="1" customWidth="1"/>
    <col min="9216" max="9217" width="9.25" style="1" customWidth="1"/>
    <col min="9218" max="9218" width="7.125" style="1"/>
    <col min="9219" max="9220" width="9.625" style="1" customWidth="1"/>
    <col min="9221" max="9221" width="11" style="1" customWidth="1"/>
    <col min="9222" max="9222" width="8.75" style="1" customWidth="1"/>
    <col min="9223" max="9223" width="13.25" style="1" customWidth="1"/>
    <col min="9224" max="9224" width="14.125" style="1" customWidth="1"/>
    <col min="9225" max="9225" width="0.875" style="1" customWidth="1"/>
    <col min="9226" max="9470" width="7.125" style="1"/>
    <col min="9471" max="9471" width="0.75" style="1" customWidth="1"/>
    <col min="9472" max="9473" width="9.25" style="1" customWidth="1"/>
    <col min="9474" max="9474" width="7.125" style="1"/>
    <col min="9475" max="9476" width="9.625" style="1" customWidth="1"/>
    <col min="9477" max="9477" width="11" style="1" customWidth="1"/>
    <col min="9478" max="9478" width="8.75" style="1" customWidth="1"/>
    <col min="9479" max="9479" width="13.25" style="1" customWidth="1"/>
    <col min="9480" max="9480" width="14.125" style="1" customWidth="1"/>
    <col min="9481" max="9481" width="0.875" style="1" customWidth="1"/>
    <col min="9482" max="9726" width="7.125" style="1"/>
    <col min="9727" max="9727" width="0.75" style="1" customWidth="1"/>
    <col min="9728" max="9729" width="9.25" style="1" customWidth="1"/>
    <col min="9730" max="9730" width="7.125" style="1"/>
    <col min="9731" max="9732" width="9.625" style="1" customWidth="1"/>
    <col min="9733" max="9733" width="11" style="1" customWidth="1"/>
    <col min="9734" max="9734" width="8.75" style="1" customWidth="1"/>
    <col min="9735" max="9735" width="13.25" style="1" customWidth="1"/>
    <col min="9736" max="9736" width="14.125" style="1" customWidth="1"/>
    <col min="9737" max="9737" width="0.875" style="1" customWidth="1"/>
    <col min="9738" max="9982" width="7.125" style="1"/>
    <col min="9983" max="9983" width="0.75" style="1" customWidth="1"/>
    <col min="9984" max="9985" width="9.25" style="1" customWidth="1"/>
    <col min="9986" max="9986" width="7.125" style="1"/>
    <col min="9987" max="9988" width="9.625" style="1" customWidth="1"/>
    <col min="9989" max="9989" width="11" style="1" customWidth="1"/>
    <col min="9990" max="9990" width="8.75" style="1" customWidth="1"/>
    <col min="9991" max="9991" width="13.25" style="1" customWidth="1"/>
    <col min="9992" max="9992" width="14.125" style="1" customWidth="1"/>
    <col min="9993" max="9993" width="0.875" style="1" customWidth="1"/>
    <col min="9994" max="10238" width="7.125" style="1"/>
    <col min="10239" max="10239" width="0.75" style="1" customWidth="1"/>
    <col min="10240" max="10241" width="9.25" style="1" customWidth="1"/>
    <col min="10242" max="10242" width="7.125" style="1"/>
    <col min="10243" max="10244" width="9.625" style="1" customWidth="1"/>
    <col min="10245" max="10245" width="11" style="1" customWidth="1"/>
    <col min="10246" max="10246" width="8.75" style="1" customWidth="1"/>
    <col min="10247" max="10247" width="13.25" style="1" customWidth="1"/>
    <col min="10248" max="10248" width="14.125" style="1" customWidth="1"/>
    <col min="10249" max="10249" width="0.875" style="1" customWidth="1"/>
    <col min="10250" max="10494" width="7.125" style="1"/>
    <col min="10495" max="10495" width="0.75" style="1" customWidth="1"/>
    <col min="10496" max="10497" width="9.25" style="1" customWidth="1"/>
    <col min="10498" max="10498" width="7.125" style="1"/>
    <col min="10499" max="10500" width="9.625" style="1" customWidth="1"/>
    <col min="10501" max="10501" width="11" style="1" customWidth="1"/>
    <col min="10502" max="10502" width="8.75" style="1" customWidth="1"/>
    <col min="10503" max="10503" width="13.25" style="1" customWidth="1"/>
    <col min="10504" max="10504" width="14.125" style="1" customWidth="1"/>
    <col min="10505" max="10505" width="0.875" style="1" customWidth="1"/>
    <col min="10506" max="10750" width="7.125" style="1"/>
    <col min="10751" max="10751" width="0.75" style="1" customWidth="1"/>
    <col min="10752" max="10753" width="9.25" style="1" customWidth="1"/>
    <col min="10754" max="10754" width="7.125" style="1"/>
    <col min="10755" max="10756" width="9.625" style="1" customWidth="1"/>
    <col min="10757" max="10757" width="11" style="1" customWidth="1"/>
    <col min="10758" max="10758" width="8.75" style="1" customWidth="1"/>
    <col min="10759" max="10759" width="13.25" style="1" customWidth="1"/>
    <col min="10760" max="10760" width="14.125" style="1" customWidth="1"/>
    <col min="10761" max="10761" width="0.875" style="1" customWidth="1"/>
    <col min="10762" max="11006" width="7.125" style="1"/>
    <col min="11007" max="11007" width="0.75" style="1" customWidth="1"/>
    <col min="11008" max="11009" width="9.25" style="1" customWidth="1"/>
    <col min="11010" max="11010" width="7.125" style="1"/>
    <col min="11011" max="11012" width="9.625" style="1" customWidth="1"/>
    <col min="11013" max="11013" width="11" style="1" customWidth="1"/>
    <col min="11014" max="11014" width="8.75" style="1" customWidth="1"/>
    <col min="11015" max="11015" width="13.25" style="1" customWidth="1"/>
    <col min="11016" max="11016" width="14.125" style="1" customWidth="1"/>
    <col min="11017" max="11017" width="0.875" style="1" customWidth="1"/>
    <col min="11018" max="11262" width="7.125" style="1"/>
    <col min="11263" max="11263" width="0.75" style="1" customWidth="1"/>
    <col min="11264" max="11265" width="9.25" style="1" customWidth="1"/>
    <col min="11266" max="11266" width="7.125" style="1"/>
    <col min="11267" max="11268" width="9.625" style="1" customWidth="1"/>
    <col min="11269" max="11269" width="11" style="1" customWidth="1"/>
    <col min="11270" max="11270" width="8.75" style="1" customWidth="1"/>
    <col min="11271" max="11271" width="13.25" style="1" customWidth="1"/>
    <col min="11272" max="11272" width="14.125" style="1" customWidth="1"/>
    <col min="11273" max="11273" width="0.875" style="1" customWidth="1"/>
    <col min="11274" max="11518" width="7.125" style="1"/>
    <col min="11519" max="11519" width="0.75" style="1" customWidth="1"/>
    <col min="11520" max="11521" width="9.25" style="1" customWidth="1"/>
    <col min="11522" max="11522" width="7.125" style="1"/>
    <col min="11523" max="11524" width="9.625" style="1" customWidth="1"/>
    <col min="11525" max="11525" width="11" style="1" customWidth="1"/>
    <col min="11526" max="11526" width="8.75" style="1" customWidth="1"/>
    <col min="11527" max="11527" width="13.25" style="1" customWidth="1"/>
    <col min="11528" max="11528" width="14.125" style="1" customWidth="1"/>
    <col min="11529" max="11529" width="0.875" style="1" customWidth="1"/>
    <col min="11530" max="11774" width="7.125" style="1"/>
    <col min="11775" max="11775" width="0.75" style="1" customWidth="1"/>
    <col min="11776" max="11777" width="9.25" style="1" customWidth="1"/>
    <col min="11778" max="11778" width="7.125" style="1"/>
    <col min="11779" max="11780" width="9.625" style="1" customWidth="1"/>
    <col min="11781" max="11781" width="11" style="1" customWidth="1"/>
    <col min="11782" max="11782" width="8.75" style="1" customWidth="1"/>
    <col min="11783" max="11783" width="13.25" style="1" customWidth="1"/>
    <col min="11784" max="11784" width="14.125" style="1" customWidth="1"/>
    <col min="11785" max="11785" width="0.875" style="1" customWidth="1"/>
    <col min="11786" max="12030" width="7.125" style="1"/>
    <col min="12031" max="12031" width="0.75" style="1" customWidth="1"/>
    <col min="12032" max="12033" width="9.25" style="1" customWidth="1"/>
    <col min="12034" max="12034" width="7.125" style="1"/>
    <col min="12035" max="12036" width="9.625" style="1" customWidth="1"/>
    <col min="12037" max="12037" width="11" style="1" customWidth="1"/>
    <col min="12038" max="12038" width="8.75" style="1" customWidth="1"/>
    <col min="12039" max="12039" width="13.25" style="1" customWidth="1"/>
    <col min="12040" max="12040" width="14.125" style="1" customWidth="1"/>
    <col min="12041" max="12041" width="0.875" style="1" customWidth="1"/>
    <col min="12042" max="12286" width="7.125" style="1"/>
    <col min="12287" max="12287" width="0.75" style="1" customWidth="1"/>
    <col min="12288" max="12289" width="9.25" style="1" customWidth="1"/>
    <col min="12290" max="12290" width="7.125" style="1"/>
    <col min="12291" max="12292" width="9.625" style="1" customWidth="1"/>
    <col min="12293" max="12293" width="11" style="1" customWidth="1"/>
    <col min="12294" max="12294" width="8.75" style="1" customWidth="1"/>
    <col min="12295" max="12295" width="13.25" style="1" customWidth="1"/>
    <col min="12296" max="12296" width="14.125" style="1" customWidth="1"/>
    <col min="12297" max="12297" width="0.875" style="1" customWidth="1"/>
    <col min="12298" max="12542" width="7.125" style="1"/>
    <col min="12543" max="12543" width="0.75" style="1" customWidth="1"/>
    <col min="12544" max="12545" width="9.25" style="1" customWidth="1"/>
    <col min="12546" max="12546" width="7.125" style="1"/>
    <col min="12547" max="12548" width="9.625" style="1" customWidth="1"/>
    <col min="12549" max="12549" width="11" style="1" customWidth="1"/>
    <col min="12550" max="12550" width="8.75" style="1" customWidth="1"/>
    <col min="12551" max="12551" width="13.25" style="1" customWidth="1"/>
    <col min="12552" max="12552" width="14.125" style="1" customWidth="1"/>
    <col min="12553" max="12553" width="0.875" style="1" customWidth="1"/>
    <col min="12554" max="12798" width="7.125" style="1"/>
    <col min="12799" max="12799" width="0.75" style="1" customWidth="1"/>
    <col min="12800" max="12801" width="9.25" style="1" customWidth="1"/>
    <col min="12802" max="12802" width="7.125" style="1"/>
    <col min="12803" max="12804" width="9.625" style="1" customWidth="1"/>
    <col min="12805" max="12805" width="11" style="1" customWidth="1"/>
    <col min="12806" max="12806" width="8.75" style="1" customWidth="1"/>
    <col min="12807" max="12807" width="13.25" style="1" customWidth="1"/>
    <col min="12808" max="12808" width="14.125" style="1" customWidth="1"/>
    <col min="12809" max="12809" width="0.875" style="1" customWidth="1"/>
    <col min="12810" max="13054" width="7.125" style="1"/>
    <col min="13055" max="13055" width="0.75" style="1" customWidth="1"/>
    <col min="13056" max="13057" width="9.25" style="1" customWidth="1"/>
    <col min="13058" max="13058" width="7.125" style="1"/>
    <col min="13059" max="13060" width="9.625" style="1" customWidth="1"/>
    <col min="13061" max="13061" width="11" style="1" customWidth="1"/>
    <col min="13062" max="13062" width="8.75" style="1" customWidth="1"/>
    <col min="13063" max="13063" width="13.25" style="1" customWidth="1"/>
    <col min="13064" max="13064" width="14.125" style="1" customWidth="1"/>
    <col min="13065" max="13065" width="0.875" style="1" customWidth="1"/>
    <col min="13066" max="13310" width="7.125" style="1"/>
    <col min="13311" max="13311" width="0.75" style="1" customWidth="1"/>
    <col min="13312" max="13313" width="9.25" style="1" customWidth="1"/>
    <col min="13314" max="13314" width="7.125" style="1"/>
    <col min="13315" max="13316" width="9.625" style="1" customWidth="1"/>
    <col min="13317" max="13317" width="11" style="1" customWidth="1"/>
    <col min="13318" max="13318" width="8.75" style="1" customWidth="1"/>
    <col min="13319" max="13319" width="13.25" style="1" customWidth="1"/>
    <col min="13320" max="13320" width="14.125" style="1" customWidth="1"/>
    <col min="13321" max="13321" width="0.875" style="1" customWidth="1"/>
    <col min="13322" max="13566" width="7.125" style="1"/>
    <col min="13567" max="13567" width="0.75" style="1" customWidth="1"/>
    <col min="13568" max="13569" width="9.25" style="1" customWidth="1"/>
    <col min="13570" max="13570" width="7.125" style="1"/>
    <col min="13571" max="13572" width="9.625" style="1" customWidth="1"/>
    <col min="13573" max="13573" width="11" style="1" customWidth="1"/>
    <col min="13574" max="13574" width="8.75" style="1" customWidth="1"/>
    <col min="13575" max="13575" width="13.25" style="1" customWidth="1"/>
    <col min="13576" max="13576" width="14.125" style="1" customWidth="1"/>
    <col min="13577" max="13577" width="0.875" style="1" customWidth="1"/>
    <col min="13578" max="13822" width="7.125" style="1"/>
    <col min="13823" max="13823" width="0.75" style="1" customWidth="1"/>
    <col min="13824" max="13825" width="9.25" style="1" customWidth="1"/>
    <col min="13826" max="13826" width="7.125" style="1"/>
    <col min="13827" max="13828" width="9.625" style="1" customWidth="1"/>
    <col min="13829" max="13829" width="11" style="1" customWidth="1"/>
    <col min="13830" max="13830" width="8.75" style="1" customWidth="1"/>
    <col min="13831" max="13831" width="13.25" style="1" customWidth="1"/>
    <col min="13832" max="13832" width="14.125" style="1" customWidth="1"/>
    <col min="13833" max="13833" width="0.875" style="1" customWidth="1"/>
    <col min="13834" max="14078" width="7.125" style="1"/>
    <col min="14079" max="14079" width="0.75" style="1" customWidth="1"/>
    <col min="14080" max="14081" width="9.25" style="1" customWidth="1"/>
    <col min="14082" max="14082" width="7.125" style="1"/>
    <col min="14083" max="14084" width="9.625" style="1" customWidth="1"/>
    <col min="14085" max="14085" width="11" style="1" customWidth="1"/>
    <col min="14086" max="14086" width="8.75" style="1" customWidth="1"/>
    <col min="14087" max="14087" width="13.25" style="1" customWidth="1"/>
    <col min="14088" max="14088" width="14.125" style="1" customWidth="1"/>
    <col min="14089" max="14089" width="0.875" style="1" customWidth="1"/>
    <col min="14090" max="14334" width="7.125" style="1"/>
    <col min="14335" max="14335" width="0.75" style="1" customWidth="1"/>
    <col min="14336" max="14337" width="9.25" style="1" customWidth="1"/>
    <col min="14338" max="14338" width="7.125" style="1"/>
    <col min="14339" max="14340" width="9.625" style="1" customWidth="1"/>
    <col min="14341" max="14341" width="11" style="1" customWidth="1"/>
    <col min="14342" max="14342" width="8.75" style="1" customWidth="1"/>
    <col min="14343" max="14343" width="13.25" style="1" customWidth="1"/>
    <col min="14344" max="14344" width="14.125" style="1" customWidth="1"/>
    <col min="14345" max="14345" width="0.875" style="1" customWidth="1"/>
    <col min="14346" max="14590" width="7.125" style="1"/>
    <col min="14591" max="14591" width="0.75" style="1" customWidth="1"/>
    <col min="14592" max="14593" width="9.25" style="1" customWidth="1"/>
    <col min="14594" max="14594" width="7.125" style="1"/>
    <col min="14595" max="14596" width="9.625" style="1" customWidth="1"/>
    <col min="14597" max="14597" width="11" style="1" customWidth="1"/>
    <col min="14598" max="14598" width="8.75" style="1" customWidth="1"/>
    <col min="14599" max="14599" width="13.25" style="1" customWidth="1"/>
    <col min="14600" max="14600" width="14.125" style="1" customWidth="1"/>
    <col min="14601" max="14601" width="0.875" style="1" customWidth="1"/>
    <col min="14602" max="14846" width="7.125" style="1"/>
    <col min="14847" max="14847" width="0.75" style="1" customWidth="1"/>
    <col min="14848" max="14849" width="9.25" style="1" customWidth="1"/>
    <col min="14850" max="14850" width="7.125" style="1"/>
    <col min="14851" max="14852" width="9.625" style="1" customWidth="1"/>
    <col min="14853" max="14853" width="11" style="1" customWidth="1"/>
    <col min="14854" max="14854" width="8.75" style="1" customWidth="1"/>
    <col min="14855" max="14855" width="13.25" style="1" customWidth="1"/>
    <col min="14856" max="14856" width="14.125" style="1" customWidth="1"/>
    <col min="14857" max="14857" width="0.875" style="1" customWidth="1"/>
    <col min="14858" max="15102" width="7.125" style="1"/>
    <col min="15103" max="15103" width="0.75" style="1" customWidth="1"/>
    <col min="15104" max="15105" width="9.25" style="1" customWidth="1"/>
    <col min="15106" max="15106" width="7.125" style="1"/>
    <col min="15107" max="15108" width="9.625" style="1" customWidth="1"/>
    <col min="15109" max="15109" width="11" style="1" customWidth="1"/>
    <col min="15110" max="15110" width="8.75" style="1" customWidth="1"/>
    <col min="15111" max="15111" width="13.25" style="1" customWidth="1"/>
    <col min="15112" max="15112" width="14.125" style="1" customWidth="1"/>
    <col min="15113" max="15113" width="0.875" style="1" customWidth="1"/>
    <col min="15114" max="15358" width="7.125" style="1"/>
    <col min="15359" max="15359" width="0.75" style="1" customWidth="1"/>
    <col min="15360" max="15361" width="9.25" style="1" customWidth="1"/>
    <col min="15362" max="15362" width="7.125" style="1"/>
    <col min="15363" max="15364" width="9.625" style="1" customWidth="1"/>
    <col min="15365" max="15365" width="11" style="1" customWidth="1"/>
    <col min="15366" max="15366" width="8.75" style="1" customWidth="1"/>
    <col min="15367" max="15367" width="13.25" style="1" customWidth="1"/>
    <col min="15368" max="15368" width="14.125" style="1" customWidth="1"/>
    <col min="15369" max="15369" width="0.875" style="1" customWidth="1"/>
    <col min="15370" max="15614" width="7.125" style="1"/>
    <col min="15615" max="15615" width="0.75" style="1" customWidth="1"/>
    <col min="15616" max="15617" width="9.25" style="1" customWidth="1"/>
    <col min="15618" max="15618" width="7.125" style="1"/>
    <col min="15619" max="15620" width="9.625" style="1" customWidth="1"/>
    <col min="15621" max="15621" width="11" style="1" customWidth="1"/>
    <col min="15622" max="15622" width="8.75" style="1" customWidth="1"/>
    <col min="15623" max="15623" width="13.25" style="1" customWidth="1"/>
    <col min="15624" max="15624" width="14.125" style="1" customWidth="1"/>
    <col min="15625" max="15625" width="0.875" style="1" customWidth="1"/>
    <col min="15626" max="15870" width="7.125" style="1"/>
    <col min="15871" max="15871" width="0.75" style="1" customWidth="1"/>
    <col min="15872" max="15873" width="9.25" style="1" customWidth="1"/>
    <col min="15874" max="15874" width="7.125" style="1"/>
    <col min="15875" max="15876" width="9.625" style="1" customWidth="1"/>
    <col min="15877" max="15877" width="11" style="1" customWidth="1"/>
    <col min="15878" max="15878" width="8.75" style="1" customWidth="1"/>
    <col min="15879" max="15879" width="13.25" style="1" customWidth="1"/>
    <col min="15880" max="15880" width="14.125" style="1" customWidth="1"/>
    <col min="15881" max="15881" width="0.875" style="1" customWidth="1"/>
    <col min="15882" max="16126" width="7.125" style="1"/>
    <col min="16127" max="16127" width="0.75" style="1" customWidth="1"/>
    <col min="16128" max="16129" width="9.25" style="1" customWidth="1"/>
    <col min="16130" max="16130" width="7.125" style="1"/>
    <col min="16131" max="16132" width="9.625" style="1" customWidth="1"/>
    <col min="16133" max="16133" width="11" style="1" customWidth="1"/>
    <col min="16134" max="16134" width="8.75" style="1" customWidth="1"/>
    <col min="16135" max="16135" width="13.25" style="1" customWidth="1"/>
    <col min="16136" max="16136" width="14.125" style="1" customWidth="1"/>
    <col min="16137" max="16137" width="0.875" style="1" customWidth="1"/>
    <col min="16138" max="16384" width="7.125" style="1"/>
  </cols>
  <sheetData>
    <row r="1" spans="2:17" ht="22.5" customHeight="1">
      <c r="B1" s="86" t="s">
        <v>31</v>
      </c>
      <c r="C1" s="400"/>
      <c r="D1" s="401"/>
      <c r="E1" s="402"/>
      <c r="F1" s="86" t="s">
        <v>32</v>
      </c>
      <c r="G1" s="87" t="str">
        <f>IF(C1="","","20"&amp;MID(C1,8,2)&amp;"年"&amp;MID(C1,10,2)&amp;"月"&amp;(RIGHT(C1,2))&amp;"日")</f>
        <v/>
      </c>
      <c r="H1" s="88"/>
      <c r="I1" s="227" t="s">
        <v>33</v>
      </c>
      <c r="J1" s="228"/>
      <c r="K1" s="228" t="s">
        <v>34</v>
      </c>
      <c r="L1" s="229"/>
      <c r="M1" s="89"/>
      <c r="N1" s="90"/>
    </row>
    <row r="2" spans="2:17" ht="10.5" customHeight="1">
      <c r="B2" s="2"/>
      <c r="C2" s="2"/>
      <c r="D2" s="2"/>
      <c r="E2" s="2"/>
      <c r="F2" s="2"/>
      <c r="G2" s="2"/>
      <c r="H2" s="2"/>
      <c r="I2" s="2"/>
      <c r="J2" s="2"/>
      <c r="K2" s="2"/>
      <c r="L2" s="2"/>
      <c r="M2" s="47"/>
      <c r="N2" s="92"/>
    </row>
    <row r="3" spans="2:17" s="4" customFormat="1" ht="29.25" customHeight="1">
      <c r="B3" s="5" t="s">
        <v>168</v>
      </c>
      <c r="C3" s="5"/>
      <c r="D3" s="5"/>
      <c r="E3" s="5"/>
      <c r="F3" s="5"/>
      <c r="G3" s="5"/>
      <c r="H3" s="5"/>
      <c r="I3" s="5"/>
      <c r="J3" s="5"/>
      <c r="K3" s="5"/>
      <c r="L3" s="5"/>
      <c r="M3" s="3"/>
      <c r="N3" s="93"/>
      <c r="Q3" s="94"/>
    </row>
    <row r="4" spans="2:17" ht="5.25" customHeight="1">
      <c r="B4" s="194"/>
      <c r="C4" s="194"/>
      <c r="D4" s="194"/>
      <c r="E4" s="194"/>
      <c r="F4" s="194"/>
      <c r="G4" s="194"/>
      <c r="H4" s="194"/>
      <c r="I4" s="194"/>
      <c r="J4" s="194"/>
      <c r="K4" s="194"/>
      <c r="L4" s="194"/>
      <c r="M4" s="6"/>
      <c r="N4" s="95"/>
    </row>
    <row r="5" spans="2:17" ht="3.75" customHeight="1">
      <c r="B5" s="9"/>
      <c r="C5" s="9"/>
      <c r="D5" s="9"/>
      <c r="E5" s="9"/>
      <c r="F5" s="9"/>
      <c r="G5" s="9"/>
      <c r="H5" s="9"/>
      <c r="I5" s="9"/>
      <c r="J5" s="9"/>
      <c r="K5" s="9"/>
      <c r="L5" s="9"/>
      <c r="M5" s="8"/>
      <c r="N5" s="96"/>
    </row>
    <row r="6" spans="2:17" ht="1.5" customHeight="1">
      <c r="B6" s="194"/>
      <c r="C6" s="194"/>
      <c r="D6" s="194"/>
      <c r="E6" s="194"/>
      <c r="F6" s="194"/>
      <c r="G6" s="194"/>
      <c r="H6" s="194"/>
      <c r="I6" s="194"/>
      <c r="J6" s="194"/>
      <c r="K6" s="194"/>
      <c r="L6" s="194"/>
      <c r="M6" s="10"/>
      <c r="N6" s="95"/>
    </row>
    <row r="7" spans="2:17" ht="14.25" customHeight="1">
      <c r="M7" s="8"/>
    </row>
    <row r="8" spans="2:17">
      <c r="B8" s="403" t="s">
        <v>165</v>
      </c>
      <c r="C8" s="403"/>
      <c r="D8" s="403"/>
      <c r="E8" s="403"/>
      <c r="F8" s="403"/>
      <c r="G8" s="403"/>
      <c r="H8" s="403"/>
      <c r="I8" s="403"/>
      <c r="J8" s="403"/>
      <c r="K8" s="403"/>
      <c r="L8" s="403"/>
      <c r="N8" s="98"/>
    </row>
    <row r="9" spans="2:17">
      <c r="B9" s="403"/>
      <c r="C9" s="403"/>
      <c r="D9" s="403"/>
      <c r="E9" s="403"/>
      <c r="F9" s="403"/>
      <c r="G9" s="403"/>
      <c r="H9" s="403"/>
      <c r="I9" s="403"/>
      <c r="J9" s="403"/>
      <c r="K9" s="403"/>
      <c r="L9" s="403"/>
      <c r="M9" s="89"/>
    </row>
    <row r="10" spans="2:17" ht="11.25" customHeight="1" thickBot="1"/>
    <row r="11" spans="2:17" ht="21.75" customHeight="1">
      <c r="B11" s="99" t="s">
        <v>38</v>
      </c>
      <c r="C11" s="404"/>
      <c r="D11" s="405"/>
      <c r="E11" s="406"/>
      <c r="F11" s="100" t="s">
        <v>39</v>
      </c>
      <c r="G11" s="407"/>
      <c r="H11" s="408"/>
      <c r="I11" s="408"/>
      <c r="J11" s="408"/>
      <c r="K11" s="408"/>
      <c r="L11" s="409"/>
      <c r="M11" s="11" t="s">
        <v>40</v>
      </c>
      <c r="N11" s="101"/>
    </row>
    <row r="12" spans="2:17" ht="19.5" customHeight="1">
      <c r="B12" s="298" t="s">
        <v>41</v>
      </c>
      <c r="C12" s="102"/>
      <c r="D12" s="102"/>
      <c r="E12" s="102"/>
      <c r="F12" s="102"/>
      <c r="G12" s="103"/>
      <c r="H12" s="104"/>
      <c r="I12" s="104"/>
      <c r="J12" s="105"/>
      <c r="K12" s="104"/>
      <c r="L12" s="106"/>
      <c r="M12" s="1"/>
      <c r="N12" s="101"/>
    </row>
    <row r="13" spans="2:17" ht="12" customHeight="1">
      <c r="B13" s="107"/>
      <c r="C13" s="39"/>
      <c r="D13" s="292"/>
      <c r="E13" s="410"/>
      <c r="F13" s="410"/>
      <c r="G13" s="410"/>
      <c r="H13" s="410"/>
      <c r="I13" s="410"/>
      <c r="J13" s="410"/>
      <c r="K13" s="410"/>
      <c r="L13" s="411"/>
      <c r="M13" s="1"/>
      <c r="N13" s="108"/>
    </row>
    <row r="14" spans="2:17" ht="21.75" customHeight="1">
      <c r="B14" s="109" t="s">
        <v>42</v>
      </c>
      <c r="C14" s="110" t="s">
        <v>43</v>
      </c>
      <c r="D14" s="293" t="s">
        <v>44</v>
      </c>
      <c r="E14" s="412"/>
      <c r="F14" s="412"/>
      <c r="G14" s="412"/>
      <c r="H14" s="412"/>
      <c r="I14" s="412"/>
      <c r="J14" s="412"/>
      <c r="K14" s="412"/>
      <c r="L14" s="413"/>
      <c r="M14" s="1"/>
      <c r="N14" s="108">
        <f>E14</f>
        <v>0</v>
      </c>
    </row>
    <row r="15" spans="2:17" ht="12" customHeight="1">
      <c r="B15" s="111" t="s">
        <v>45</v>
      </c>
      <c r="C15" s="414"/>
      <c r="D15" s="415"/>
      <c r="E15" s="415"/>
      <c r="F15" s="415"/>
      <c r="G15" s="416"/>
      <c r="H15" s="112" t="s">
        <v>45</v>
      </c>
      <c r="I15" s="113"/>
      <c r="J15" s="114" t="s">
        <v>45</v>
      </c>
      <c r="K15" s="414"/>
      <c r="L15" s="417"/>
      <c r="M15" s="1"/>
      <c r="N15" s="108"/>
    </row>
    <row r="16" spans="2:17" ht="30.75" customHeight="1">
      <c r="B16" s="115" t="s">
        <v>46</v>
      </c>
      <c r="C16" s="418"/>
      <c r="D16" s="419"/>
      <c r="E16" s="419"/>
      <c r="F16" s="419"/>
      <c r="G16" s="420"/>
      <c r="H16" s="116" t="s">
        <v>47</v>
      </c>
      <c r="I16" s="206"/>
      <c r="J16" s="195" t="s">
        <v>130</v>
      </c>
      <c r="K16" s="421"/>
      <c r="L16" s="422"/>
      <c r="M16" s="1"/>
      <c r="N16" s="108">
        <f>C16</f>
        <v>0</v>
      </c>
    </row>
    <row r="17" spans="2:18" ht="21.75" customHeight="1" thickBot="1">
      <c r="B17" s="117" t="s">
        <v>129</v>
      </c>
      <c r="C17" s="423"/>
      <c r="D17" s="424"/>
      <c r="E17" s="424"/>
      <c r="F17" s="424"/>
      <c r="G17" s="425"/>
      <c r="H17" s="118" t="s">
        <v>48</v>
      </c>
      <c r="I17" s="426"/>
      <c r="J17" s="427"/>
      <c r="K17" s="427"/>
      <c r="L17" s="428"/>
      <c r="M17" s="1"/>
      <c r="N17" s="108">
        <f>I16</f>
        <v>0</v>
      </c>
    </row>
    <row r="18" spans="2:18" ht="21.75" customHeight="1">
      <c r="B18" s="48" t="s">
        <v>18</v>
      </c>
      <c r="C18" s="429" t="s">
        <v>19</v>
      </c>
      <c r="D18" s="429"/>
      <c r="E18" s="429"/>
      <c r="F18" s="429"/>
      <c r="G18" s="429"/>
      <c r="H18" s="437" t="s">
        <v>149</v>
      </c>
      <c r="I18" s="438"/>
      <c r="J18" s="438"/>
      <c r="K18" s="439"/>
      <c r="L18" s="296"/>
      <c r="M18" s="1"/>
      <c r="N18" s="108">
        <f>K16</f>
        <v>0</v>
      </c>
    </row>
    <row r="19" spans="2:18" ht="21.75" customHeight="1">
      <c r="B19" s="430"/>
      <c r="C19" s="431"/>
      <c r="D19" s="431"/>
      <c r="E19" s="431"/>
      <c r="F19" s="431"/>
      <c r="G19" s="432"/>
      <c r="H19" s="394" t="s">
        <v>52</v>
      </c>
      <c r="I19" s="395"/>
      <c r="J19" s="395"/>
      <c r="K19" s="396"/>
      <c r="L19" s="297"/>
      <c r="M19" s="1"/>
      <c r="N19" s="108"/>
      <c r="O19" s="129"/>
      <c r="P19" s="120"/>
    </row>
    <row r="20" spans="2:18" ht="21.75" customHeight="1">
      <c r="B20" s="430"/>
      <c r="C20" s="431"/>
      <c r="D20" s="431"/>
      <c r="E20" s="431"/>
      <c r="F20" s="431"/>
      <c r="G20" s="432"/>
      <c r="H20" s="440" t="s">
        <v>167</v>
      </c>
      <c r="I20" s="441"/>
      <c r="J20" s="441"/>
      <c r="K20" s="442"/>
      <c r="L20" s="288"/>
      <c r="M20" s="1"/>
      <c r="N20" s="121"/>
      <c r="O20" s="108"/>
      <c r="Q20" s="122"/>
    </row>
    <row r="21" spans="2:18" ht="21.75" customHeight="1" thickBot="1">
      <c r="B21" s="433"/>
      <c r="C21" s="434"/>
      <c r="D21" s="434"/>
      <c r="E21" s="434"/>
      <c r="F21" s="434"/>
      <c r="G21" s="435"/>
      <c r="H21" s="541" t="s">
        <v>163</v>
      </c>
      <c r="I21" s="542"/>
      <c r="J21" s="543" t="s">
        <v>164</v>
      </c>
      <c r="K21" s="544"/>
      <c r="L21" s="545"/>
      <c r="M21" s="62"/>
      <c r="N21" s="121"/>
      <c r="O21" s="108"/>
    </row>
    <row r="22" spans="2:18" ht="15.75" customHeight="1" thickBot="1">
      <c r="B22" s="68"/>
      <c r="C22" s="68"/>
      <c r="D22" s="68"/>
      <c r="E22" s="68"/>
      <c r="K22" s="69"/>
      <c r="L22" s="123" t="str">
        <f>IF(見積書!J1="","","見積書№"&amp;見積書!J1)</f>
        <v/>
      </c>
      <c r="M22" s="62"/>
      <c r="N22" s="121"/>
      <c r="O22" s="119"/>
      <c r="Q22" s="124"/>
    </row>
    <row r="23" spans="2:18" ht="17.25" customHeight="1" thickBot="1">
      <c r="B23" s="70">
        <v>1</v>
      </c>
      <c r="C23" s="384" t="s">
        <v>57</v>
      </c>
      <c r="D23" s="385"/>
      <c r="E23" s="386"/>
      <c r="F23" s="71" t="s">
        <v>22</v>
      </c>
      <c r="G23" s="125"/>
      <c r="H23" s="73" t="s">
        <v>140</v>
      </c>
      <c r="I23" s="74"/>
      <c r="J23" s="74"/>
      <c r="K23" s="75"/>
      <c r="L23" s="76" t="s">
        <v>24</v>
      </c>
      <c r="M23" s="62"/>
      <c r="O23" s="126"/>
      <c r="P23" s="127"/>
      <c r="Q23" s="128"/>
      <c r="R23" s="119"/>
    </row>
    <row r="24" spans="2:18" ht="17.25" customHeight="1">
      <c r="B24" s="387"/>
      <c r="C24" s="388"/>
      <c r="D24" s="388"/>
      <c r="E24" s="388"/>
      <c r="F24" s="388"/>
      <c r="G24" s="389"/>
      <c r="H24" s="375"/>
      <c r="I24" s="376"/>
      <c r="J24" s="376"/>
      <c r="K24" s="377"/>
      <c r="L24" s="199"/>
      <c r="N24" s="108">
        <f>B24</f>
        <v>0</v>
      </c>
      <c r="O24" s="129"/>
      <c r="P24" s="127"/>
      <c r="Q24" s="128"/>
      <c r="R24" s="119"/>
    </row>
    <row r="25" spans="2:18" ht="17.25" customHeight="1">
      <c r="B25" s="387"/>
      <c r="C25" s="388"/>
      <c r="D25" s="388"/>
      <c r="E25" s="388"/>
      <c r="F25" s="388"/>
      <c r="G25" s="389"/>
      <c r="H25" s="369"/>
      <c r="I25" s="370"/>
      <c r="J25" s="370"/>
      <c r="K25" s="371"/>
      <c r="L25" s="199"/>
      <c r="M25" s="1"/>
      <c r="N25" s="108" t="str">
        <f>C29</f>
        <v/>
      </c>
      <c r="O25" s="129"/>
      <c r="P25" s="127"/>
      <c r="Q25" s="128"/>
      <c r="R25" s="119"/>
    </row>
    <row r="26" spans="2:18" ht="17.25" customHeight="1">
      <c r="B26" s="387"/>
      <c r="C26" s="388"/>
      <c r="D26" s="388"/>
      <c r="E26" s="388"/>
      <c r="F26" s="388"/>
      <c r="G26" s="389"/>
      <c r="H26" s="369"/>
      <c r="I26" s="370"/>
      <c r="J26" s="370"/>
      <c r="K26" s="371"/>
      <c r="L26" s="199"/>
      <c r="M26" s="1"/>
      <c r="N26" s="108">
        <f>G29</f>
        <v>0</v>
      </c>
      <c r="O26" s="129"/>
      <c r="P26" s="127"/>
      <c r="Q26" s="128"/>
      <c r="R26" s="119"/>
    </row>
    <row r="27" spans="2:18" ht="17.25" customHeight="1">
      <c r="B27" s="387"/>
      <c r="C27" s="388"/>
      <c r="D27" s="388"/>
      <c r="E27" s="388"/>
      <c r="F27" s="388"/>
      <c r="G27" s="389"/>
      <c r="H27" s="369"/>
      <c r="I27" s="370"/>
      <c r="J27" s="370"/>
      <c r="K27" s="371"/>
      <c r="L27" s="199"/>
      <c r="M27" s="1"/>
      <c r="N27" s="108">
        <f>C30</f>
        <v>0</v>
      </c>
      <c r="O27" s="129"/>
      <c r="P27" s="127"/>
      <c r="Q27" s="128"/>
      <c r="R27" s="119"/>
    </row>
    <row r="28" spans="2:18" ht="17.25" customHeight="1">
      <c r="B28" s="390"/>
      <c r="C28" s="391"/>
      <c r="D28" s="391"/>
      <c r="E28" s="391"/>
      <c r="F28" s="391"/>
      <c r="G28" s="392"/>
      <c r="H28" s="369"/>
      <c r="I28" s="370"/>
      <c r="J28" s="370"/>
      <c r="K28" s="371"/>
      <c r="L28" s="199"/>
      <c r="M28" s="1"/>
      <c r="N28" s="108"/>
      <c r="O28" s="129"/>
      <c r="P28" s="127"/>
      <c r="Q28" s="128"/>
      <c r="R28" s="119"/>
    </row>
    <row r="29" spans="2:18" ht="17.25" customHeight="1">
      <c r="B29" s="77" t="s">
        <v>25</v>
      </c>
      <c r="C29" s="436" t="s">
        <v>58</v>
      </c>
      <c r="D29" s="393"/>
      <c r="E29" s="393"/>
      <c r="F29" s="78" t="s">
        <v>26</v>
      </c>
      <c r="G29" s="130"/>
      <c r="H29" s="369"/>
      <c r="I29" s="370"/>
      <c r="J29" s="370"/>
      <c r="K29" s="371"/>
      <c r="L29" s="199"/>
      <c r="M29" s="1"/>
      <c r="N29" s="108"/>
      <c r="O29" s="129"/>
      <c r="P29" s="127"/>
      <c r="Q29" s="128"/>
      <c r="R29" s="119"/>
    </row>
    <row r="30" spans="2:18" ht="17.25" customHeight="1" thickBot="1">
      <c r="B30" s="131" t="s">
        <v>27</v>
      </c>
      <c r="C30" s="382"/>
      <c r="D30" s="382"/>
      <c r="E30" s="382"/>
      <c r="F30" s="382"/>
      <c r="G30" s="383"/>
      <c r="H30" s="372"/>
      <c r="I30" s="373"/>
      <c r="J30" s="373"/>
      <c r="K30" s="374"/>
      <c r="L30" s="202"/>
      <c r="M30" s="1"/>
      <c r="N30" s="108"/>
      <c r="O30" s="129"/>
      <c r="P30" s="127"/>
      <c r="Q30" s="128"/>
      <c r="R30" s="119"/>
    </row>
    <row r="31" spans="2:18" ht="7.5" customHeight="1" thickBot="1">
      <c r="B31" s="68"/>
      <c r="C31" s="68"/>
      <c r="D31" s="68"/>
      <c r="E31" s="68"/>
      <c r="M31" s="1"/>
      <c r="N31" s="108"/>
      <c r="O31" s="129"/>
      <c r="P31" s="127"/>
      <c r="Q31" s="128"/>
      <c r="R31" s="119"/>
    </row>
    <row r="32" spans="2:18" ht="17.25" customHeight="1" thickBot="1">
      <c r="B32" s="132">
        <f>+B23+1</f>
        <v>2</v>
      </c>
      <c r="C32" s="384" t="s">
        <v>57</v>
      </c>
      <c r="D32" s="385"/>
      <c r="E32" s="386"/>
      <c r="F32" s="71" t="s">
        <v>22</v>
      </c>
      <c r="G32" s="125"/>
      <c r="H32" s="73" t="s">
        <v>140</v>
      </c>
      <c r="I32" s="74"/>
      <c r="J32" s="74"/>
      <c r="K32" s="75"/>
      <c r="L32" s="76" t="s">
        <v>24</v>
      </c>
      <c r="M32" s="1"/>
      <c r="O32" s="108"/>
      <c r="P32" s="127"/>
      <c r="Q32" s="128"/>
    </row>
    <row r="33" spans="2:18" ht="17.25" customHeight="1">
      <c r="B33" s="387"/>
      <c r="C33" s="388"/>
      <c r="D33" s="388"/>
      <c r="E33" s="388"/>
      <c r="F33" s="388"/>
      <c r="G33" s="389"/>
      <c r="H33" s="375"/>
      <c r="I33" s="376"/>
      <c r="J33" s="376"/>
      <c r="K33" s="377"/>
      <c r="L33" s="199"/>
      <c r="N33" s="108">
        <f>B33</f>
        <v>0</v>
      </c>
      <c r="O33" s="129"/>
      <c r="P33" s="127"/>
      <c r="Q33" s="128"/>
      <c r="R33" s="119"/>
    </row>
    <row r="34" spans="2:18" ht="17.25" customHeight="1">
      <c r="B34" s="387"/>
      <c r="C34" s="388"/>
      <c r="D34" s="388"/>
      <c r="E34" s="388"/>
      <c r="F34" s="388"/>
      <c r="G34" s="389"/>
      <c r="H34" s="369"/>
      <c r="I34" s="370"/>
      <c r="J34" s="370"/>
      <c r="K34" s="371"/>
      <c r="L34" s="199"/>
      <c r="M34" s="1"/>
      <c r="N34" s="108">
        <f>C38</f>
        <v>0</v>
      </c>
      <c r="O34" s="129"/>
      <c r="P34" s="127"/>
      <c r="Q34" s="128"/>
      <c r="R34" s="119"/>
    </row>
    <row r="35" spans="2:18" ht="17.25" customHeight="1">
      <c r="B35" s="387"/>
      <c r="C35" s="388"/>
      <c r="D35" s="388"/>
      <c r="E35" s="388"/>
      <c r="F35" s="388"/>
      <c r="G35" s="389"/>
      <c r="H35" s="369"/>
      <c r="I35" s="370"/>
      <c r="J35" s="370"/>
      <c r="K35" s="371"/>
      <c r="L35" s="199"/>
      <c r="M35" s="1"/>
      <c r="N35" s="108">
        <f>G38</f>
        <v>0</v>
      </c>
      <c r="O35" s="129"/>
      <c r="P35" s="127"/>
      <c r="Q35" s="128"/>
      <c r="R35" s="119"/>
    </row>
    <row r="36" spans="2:18" ht="17.25" customHeight="1">
      <c r="B36" s="387"/>
      <c r="C36" s="388"/>
      <c r="D36" s="388"/>
      <c r="E36" s="388"/>
      <c r="F36" s="388"/>
      <c r="G36" s="389"/>
      <c r="H36" s="369"/>
      <c r="I36" s="370"/>
      <c r="J36" s="370"/>
      <c r="K36" s="371"/>
      <c r="L36" s="199"/>
      <c r="M36" s="1"/>
      <c r="N36" s="108">
        <f>C39</f>
        <v>0</v>
      </c>
      <c r="O36" s="129"/>
      <c r="P36" s="127"/>
      <c r="Q36" s="128"/>
      <c r="R36" s="133"/>
    </row>
    <row r="37" spans="2:18" ht="17.25" customHeight="1">
      <c r="B37" s="390"/>
      <c r="C37" s="391"/>
      <c r="D37" s="391"/>
      <c r="E37" s="391"/>
      <c r="F37" s="391"/>
      <c r="G37" s="392"/>
      <c r="H37" s="369"/>
      <c r="I37" s="370"/>
      <c r="J37" s="370"/>
      <c r="K37" s="371"/>
      <c r="L37" s="199"/>
      <c r="M37" s="1"/>
      <c r="N37" s="108"/>
      <c r="O37" s="129"/>
      <c r="P37" s="127"/>
      <c r="Q37" s="128"/>
      <c r="R37" s="133"/>
    </row>
    <row r="38" spans="2:18" ht="17.25" customHeight="1">
      <c r="B38" s="77" t="s">
        <v>25</v>
      </c>
      <c r="C38" s="393"/>
      <c r="D38" s="393"/>
      <c r="E38" s="393"/>
      <c r="F38" s="78" t="s">
        <v>26</v>
      </c>
      <c r="G38" s="130"/>
      <c r="H38" s="369"/>
      <c r="I38" s="370"/>
      <c r="J38" s="370"/>
      <c r="K38" s="371"/>
      <c r="L38" s="199"/>
      <c r="M38" s="1"/>
      <c r="N38" s="108"/>
      <c r="O38" s="129"/>
      <c r="P38" s="127"/>
      <c r="Q38" s="128"/>
      <c r="R38" s="133"/>
    </row>
    <row r="39" spans="2:18" ht="17.25" customHeight="1" thickBot="1">
      <c r="B39" s="131" t="s">
        <v>27</v>
      </c>
      <c r="C39" s="382"/>
      <c r="D39" s="382"/>
      <c r="E39" s="382"/>
      <c r="F39" s="382"/>
      <c r="G39" s="383"/>
      <c r="H39" s="372"/>
      <c r="I39" s="373"/>
      <c r="J39" s="373"/>
      <c r="K39" s="374"/>
      <c r="L39" s="202"/>
      <c r="M39" s="1"/>
      <c r="N39" s="108"/>
      <c r="O39" s="108"/>
      <c r="Q39" s="134"/>
    </row>
    <row r="40" spans="2:18" ht="7.5" customHeight="1" thickBot="1">
      <c r="B40" s="68"/>
      <c r="C40" s="68"/>
      <c r="D40" s="68"/>
      <c r="E40" s="68"/>
      <c r="M40" s="1"/>
      <c r="N40" s="108"/>
      <c r="P40" s="135"/>
      <c r="Q40" s="134"/>
    </row>
    <row r="41" spans="2:18" ht="17.25" customHeight="1" thickBot="1">
      <c r="B41" s="132">
        <f>+B32+1</f>
        <v>3</v>
      </c>
      <c r="C41" s="384" t="s">
        <v>57</v>
      </c>
      <c r="D41" s="385"/>
      <c r="E41" s="386"/>
      <c r="F41" s="71" t="s">
        <v>22</v>
      </c>
      <c r="G41" s="125"/>
      <c r="H41" s="73" t="s">
        <v>140</v>
      </c>
      <c r="I41" s="74"/>
      <c r="J41" s="74"/>
      <c r="K41" s="75"/>
      <c r="L41" s="76" t="s">
        <v>24</v>
      </c>
      <c r="M41" s="1"/>
      <c r="Q41" s="136"/>
    </row>
    <row r="42" spans="2:18" ht="17.25" customHeight="1">
      <c r="B42" s="387"/>
      <c r="C42" s="388"/>
      <c r="D42" s="388"/>
      <c r="E42" s="388"/>
      <c r="F42" s="388"/>
      <c r="G42" s="389"/>
      <c r="H42" s="375"/>
      <c r="I42" s="376"/>
      <c r="J42" s="376"/>
      <c r="K42" s="377"/>
      <c r="L42" s="199"/>
      <c r="N42" s="108">
        <f>B42</f>
        <v>0</v>
      </c>
    </row>
    <row r="43" spans="2:18" ht="17.25" customHeight="1">
      <c r="B43" s="387"/>
      <c r="C43" s="388"/>
      <c r="D43" s="388"/>
      <c r="E43" s="388"/>
      <c r="F43" s="388"/>
      <c r="G43" s="389"/>
      <c r="H43" s="369"/>
      <c r="I43" s="370"/>
      <c r="J43" s="370"/>
      <c r="K43" s="371"/>
      <c r="L43" s="199"/>
      <c r="M43" s="1"/>
      <c r="N43" s="108">
        <f>C47</f>
        <v>0</v>
      </c>
    </row>
    <row r="44" spans="2:18" ht="17.25" customHeight="1">
      <c r="B44" s="387"/>
      <c r="C44" s="388"/>
      <c r="D44" s="388"/>
      <c r="E44" s="388"/>
      <c r="F44" s="388"/>
      <c r="G44" s="389"/>
      <c r="H44" s="369"/>
      <c r="I44" s="370"/>
      <c r="J44" s="370"/>
      <c r="K44" s="371"/>
      <c r="L44" s="199"/>
      <c r="M44" s="1"/>
      <c r="N44" s="108">
        <f>G47</f>
        <v>0</v>
      </c>
    </row>
    <row r="45" spans="2:18" ht="17.25" customHeight="1">
      <c r="B45" s="387"/>
      <c r="C45" s="388"/>
      <c r="D45" s="388"/>
      <c r="E45" s="388"/>
      <c r="F45" s="388"/>
      <c r="G45" s="389"/>
      <c r="H45" s="369"/>
      <c r="I45" s="370"/>
      <c r="J45" s="370"/>
      <c r="K45" s="371"/>
      <c r="L45" s="199"/>
      <c r="M45" s="1"/>
      <c r="N45" s="108">
        <f>C48</f>
        <v>0</v>
      </c>
    </row>
    <row r="46" spans="2:18" ht="17.25" customHeight="1">
      <c r="B46" s="390"/>
      <c r="C46" s="391"/>
      <c r="D46" s="391"/>
      <c r="E46" s="391"/>
      <c r="F46" s="391"/>
      <c r="G46" s="392"/>
      <c r="H46" s="369"/>
      <c r="I46" s="370"/>
      <c r="J46" s="370"/>
      <c r="K46" s="371"/>
      <c r="L46" s="199"/>
      <c r="M46" s="1"/>
      <c r="N46" s="108"/>
    </row>
    <row r="47" spans="2:18" ht="17.25" customHeight="1">
      <c r="B47" s="77" t="s">
        <v>25</v>
      </c>
      <c r="C47" s="393"/>
      <c r="D47" s="393"/>
      <c r="E47" s="393"/>
      <c r="F47" s="78" t="s">
        <v>26</v>
      </c>
      <c r="G47" s="130"/>
      <c r="H47" s="369"/>
      <c r="I47" s="370"/>
      <c r="J47" s="370"/>
      <c r="K47" s="371"/>
      <c r="L47" s="199"/>
      <c r="M47" s="1"/>
      <c r="N47" s="108"/>
    </row>
    <row r="48" spans="2:18" ht="17.25" customHeight="1" thickBot="1">
      <c r="B48" s="131" t="s">
        <v>27</v>
      </c>
      <c r="C48" s="382"/>
      <c r="D48" s="382"/>
      <c r="E48" s="382"/>
      <c r="F48" s="382"/>
      <c r="G48" s="383"/>
      <c r="H48" s="372"/>
      <c r="I48" s="373"/>
      <c r="J48" s="373"/>
      <c r="K48" s="374"/>
      <c r="L48" s="202"/>
      <c r="M48" s="1"/>
      <c r="N48" s="108" t="s">
        <v>146</v>
      </c>
    </row>
    <row r="49" spans="2:18" ht="15" customHeight="1" thickBot="1">
      <c r="B49" s="62" t="s">
        <v>59</v>
      </c>
      <c r="C49" s="83"/>
      <c r="D49" s="83"/>
      <c r="E49" s="83"/>
      <c r="F49" s="83"/>
      <c r="J49" s="203"/>
      <c r="K49" s="204" t="s">
        <v>30</v>
      </c>
      <c r="L49" s="295">
        <f>SUM(L24:L48)</f>
        <v>0</v>
      </c>
      <c r="M49" s="1"/>
      <c r="N49" s="108"/>
    </row>
    <row r="50" spans="2:18" ht="15" customHeight="1">
      <c r="B50" s="378" t="s">
        <v>141</v>
      </c>
      <c r="C50" s="378"/>
      <c r="D50" s="378"/>
      <c r="E50" s="378"/>
      <c r="F50" s="378"/>
      <c r="G50" s="378"/>
      <c r="H50" s="378"/>
      <c r="I50" s="378"/>
      <c r="L50" s="137"/>
      <c r="M50" s="1"/>
      <c r="N50" s="108"/>
    </row>
    <row r="51" spans="2:18" ht="15" customHeight="1">
      <c r="B51" s="378" t="s">
        <v>142</v>
      </c>
      <c r="C51" s="378"/>
      <c r="D51" s="378"/>
      <c r="E51" s="378"/>
      <c r="F51" s="378"/>
      <c r="G51" s="378"/>
      <c r="H51" s="378"/>
      <c r="I51" s="378"/>
      <c r="J51" s="138"/>
      <c r="K51" s="139"/>
      <c r="M51" s="1"/>
      <c r="N51" s="140"/>
    </row>
    <row r="52" spans="2:18" ht="15" customHeight="1">
      <c r="B52" s="379" t="s">
        <v>143</v>
      </c>
      <c r="C52" s="379"/>
      <c r="D52" s="379"/>
      <c r="E52" s="379"/>
      <c r="F52" s="379"/>
      <c r="G52" s="379"/>
      <c r="H52" s="379"/>
      <c r="I52" s="379"/>
      <c r="M52" s="138"/>
      <c r="N52" s="108"/>
    </row>
    <row r="53" spans="2:18" ht="23.25" customHeight="1">
      <c r="B53" s="380" t="s">
        <v>139</v>
      </c>
      <c r="C53" s="381"/>
      <c r="D53" s="381"/>
      <c r="E53" s="381"/>
      <c r="F53" s="381"/>
      <c r="G53" s="381"/>
      <c r="H53" s="381"/>
      <c r="I53" s="381"/>
      <c r="M53" s="1"/>
      <c r="N53" s="108"/>
    </row>
    <row r="54" spans="2:18" ht="7.5" hidden="1" customHeight="1">
      <c r="J54" s="2"/>
      <c r="K54" s="2"/>
      <c r="L54" s="2"/>
      <c r="M54" s="1"/>
      <c r="O54" s="139"/>
    </row>
    <row r="55" spans="2:18" ht="7.5" customHeight="1">
      <c r="J55" s="2"/>
      <c r="K55" s="2"/>
      <c r="L55" s="2"/>
      <c r="M55" s="241" t="s">
        <v>136</v>
      </c>
      <c r="O55" s="240"/>
    </row>
    <row r="56" spans="2:18" ht="19.5" customHeight="1">
      <c r="B56" s="86" t="s">
        <v>133</v>
      </c>
      <c r="C56" s="366" t="str">
        <f>$B$10&amp;"様"</f>
        <v>様</v>
      </c>
      <c r="D56" s="367"/>
      <c r="E56" s="368"/>
      <c r="F56" s="281" t="s">
        <v>160</v>
      </c>
      <c r="G56" s="284" t="str">
        <f>$B$24&amp;"他"</f>
        <v>他</v>
      </c>
      <c r="H56" s="217"/>
      <c r="I56" s="285"/>
      <c r="J56" s="282"/>
      <c r="K56" s="282"/>
      <c r="L56" s="283"/>
      <c r="M56" s="240"/>
      <c r="O56" s="240"/>
    </row>
    <row r="57" spans="2:18" ht="39" customHeight="1">
      <c r="B57" s="86" t="s">
        <v>134</v>
      </c>
      <c r="C57" s="397">
        <f>$B$19</f>
        <v>0</v>
      </c>
      <c r="D57" s="398"/>
      <c r="E57" s="398"/>
      <c r="F57" s="398"/>
      <c r="G57" s="398"/>
      <c r="H57" s="398"/>
      <c r="I57" s="398"/>
      <c r="J57" s="398"/>
      <c r="K57" s="398"/>
      <c r="L57" s="399"/>
      <c r="M57" s="2"/>
      <c r="P57" s="139"/>
      <c r="R57" s="11"/>
    </row>
    <row r="58" spans="2:18" ht="12" customHeight="1" thickBot="1">
      <c r="B58" s="68"/>
      <c r="C58" s="68"/>
      <c r="D58" s="68"/>
      <c r="E58" s="68"/>
      <c r="M58" s="218"/>
      <c r="P58" s="220"/>
      <c r="Q58" s="221"/>
      <c r="R58" s="47"/>
    </row>
    <row r="59" spans="2:18" ht="17.25" customHeight="1" thickBot="1">
      <c r="B59" s="132">
        <f>MAX(B33:B58)+1</f>
        <v>4</v>
      </c>
      <c r="C59" s="384" t="s">
        <v>57</v>
      </c>
      <c r="D59" s="385"/>
      <c r="E59" s="386"/>
      <c r="F59" s="71" t="s">
        <v>22</v>
      </c>
      <c r="G59" s="125"/>
      <c r="H59" s="73" t="s">
        <v>140</v>
      </c>
      <c r="I59" s="74"/>
      <c r="J59" s="74"/>
      <c r="K59" s="75"/>
      <c r="L59" s="76" t="s">
        <v>24</v>
      </c>
      <c r="M59" s="47"/>
      <c r="P59" s="222"/>
      <c r="Q59" s="221"/>
      <c r="R59" s="47"/>
    </row>
    <row r="60" spans="2:18" ht="17.25" customHeight="1">
      <c r="B60" s="387"/>
      <c r="C60" s="388"/>
      <c r="D60" s="388"/>
      <c r="E60" s="388"/>
      <c r="F60" s="388"/>
      <c r="G60" s="389"/>
      <c r="H60" s="375"/>
      <c r="I60" s="376"/>
      <c r="J60" s="376"/>
      <c r="K60" s="377"/>
      <c r="L60" s="199"/>
      <c r="N60" s="108">
        <f>B60</f>
        <v>0</v>
      </c>
      <c r="O60" s="2"/>
      <c r="R60" s="223"/>
    </row>
    <row r="61" spans="2:18" ht="17.25" customHeight="1">
      <c r="B61" s="387"/>
      <c r="C61" s="388"/>
      <c r="D61" s="388"/>
      <c r="E61" s="388"/>
      <c r="F61" s="388"/>
      <c r="G61" s="389"/>
      <c r="H61" s="369"/>
      <c r="I61" s="370"/>
      <c r="J61" s="370"/>
      <c r="K61" s="371"/>
      <c r="L61" s="199"/>
      <c r="M61" s="1"/>
      <c r="N61" s="108">
        <f>C65</f>
        <v>0</v>
      </c>
    </row>
    <row r="62" spans="2:18" ht="17.25" customHeight="1">
      <c r="B62" s="387"/>
      <c r="C62" s="388"/>
      <c r="D62" s="388"/>
      <c r="E62" s="388"/>
      <c r="F62" s="388"/>
      <c r="G62" s="389"/>
      <c r="H62" s="369"/>
      <c r="I62" s="370"/>
      <c r="J62" s="370"/>
      <c r="K62" s="371"/>
      <c r="L62" s="199"/>
      <c r="M62" s="1"/>
      <c r="N62" s="108">
        <f>G65</f>
        <v>0</v>
      </c>
    </row>
    <row r="63" spans="2:18" ht="17.25" customHeight="1">
      <c r="B63" s="387"/>
      <c r="C63" s="388"/>
      <c r="D63" s="388"/>
      <c r="E63" s="388"/>
      <c r="F63" s="388"/>
      <c r="G63" s="389"/>
      <c r="H63" s="369"/>
      <c r="I63" s="370"/>
      <c r="J63" s="370"/>
      <c r="K63" s="371"/>
      <c r="L63" s="199"/>
      <c r="M63" s="1"/>
      <c r="N63" s="108">
        <f>C66</f>
        <v>0</v>
      </c>
      <c r="O63" s="119"/>
      <c r="P63" s="120"/>
    </row>
    <row r="64" spans="2:18" ht="17.25" customHeight="1">
      <c r="B64" s="390"/>
      <c r="C64" s="391"/>
      <c r="D64" s="391"/>
      <c r="E64" s="391"/>
      <c r="F64" s="391"/>
      <c r="G64" s="392"/>
      <c r="H64" s="369"/>
      <c r="I64" s="370"/>
      <c r="J64" s="370"/>
      <c r="K64" s="371"/>
      <c r="L64" s="199"/>
      <c r="M64" s="1"/>
      <c r="N64" s="108"/>
      <c r="Q64" s="122"/>
    </row>
    <row r="65" spans="2:18" ht="17.25" customHeight="1">
      <c r="B65" s="77" t="s">
        <v>25</v>
      </c>
      <c r="C65" s="393"/>
      <c r="D65" s="393"/>
      <c r="E65" s="393"/>
      <c r="F65" s="78" t="s">
        <v>26</v>
      </c>
      <c r="G65" s="130"/>
      <c r="H65" s="369"/>
      <c r="I65" s="370"/>
      <c r="J65" s="370"/>
      <c r="K65" s="371"/>
      <c r="L65" s="199"/>
      <c r="M65" s="1"/>
      <c r="N65" s="108"/>
    </row>
    <row r="66" spans="2:18" ht="17.25" customHeight="1" thickBot="1">
      <c r="B66" s="131" t="s">
        <v>27</v>
      </c>
      <c r="C66" s="382"/>
      <c r="D66" s="382"/>
      <c r="E66" s="382"/>
      <c r="F66" s="382"/>
      <c r="G66" s="383"/>
      <c r="H66" s="372"/>
      <c r="I66" s="373"/>
      <c r="J66" s="373"/>
      <c r="K66" s="374"/>
      <c r="L66" s="202"/>
      <c r="M66" s="1"/>
      <c r="N66" s="108"/>
      <c r="Q66" s="124"/>
    </row>
    <row r="67" spans="2:18" ht="7.5" customHeight="1" thickBot="1">
      <c r="B67" s="68"/>
      <c r="C67" s="68"/>
      <c r="D67" s="68"/>
      <c r="E67" s="68"/>
      <c r="M67" s="1"/>
      <c r="O67" s="129"/>
      <c r="P67" s="127"/>
      <c r="Q67" s="128"/>
      <c r="R67" s="119"/>
    </row>
    <row r="68" spans="2:18" ht="17.25" customHeight="1" thickBot="1">
      <c r="B68" s="132">
        <f>+B59+1</f>
        <v>5</v>
      </c>
      <c r="C68" s="384" t="s">
        <v>57</v>
      </c>
      <c r="D68" s="385"/>
      <c r="E68" s="386"/>
      <c r="F68" s="71" t="s">
        <v>22</v>
      </c>
      <c r="G68" s="125"/>
      <c r="H68" s="73" t="s">
        <v>140</v>
      </c>
      <c r="I68" s="74"/>
      <c r="J68" s="74"/>
      <c r="K68" s="75"/>
      <c r="L68" s="76" t="s">
        <v>24</v>
      </c>
      <c r="M68" s="1"/>
      <c r="O68" s="129"/>
      <c r="P68" s="127"/>
      <c r="Q68" s="128"/>
      <c r="R68" s="119"/>
    </row>
    <row r="69" spans="2:18" ht="17.25" customHeight="1">
      <c r="B69" s="387"/>
      <c r="C69" s="388"/>
      <c r="D69" s="388"/>
      <c r="E69" s="388"/>
      <c r="F69" s="388"/>
      <c r="G69" s="389"/>
      <c r="H69" s="375"/>
      <c r="I69" s="376"/>
      <c r="J69" s="376"/>
      <c r="K69" s="377"/>
      <c r="L69" s="199"/>
      <c r="N69" s="108">
        <f>B69</f>
        <v>0</v>
      </c>
      <c r="O69" s="108"/>
      <c r="P69" s="127"/>
      <c r="Q69" s="128"/>
    </row>
    <row r="70" spans="2:18" ht="17.25" customHeight="1">
      <c r="B70" s="387"/>
      <c r="C70" s="388"/>
      <c r="D70" s="388"/>
      <c r="E70" s="388"/>
      <c r="F70" s="388"/>
      <c r="G70" s="389"/>
      <c r="H70" s="369"/>
      <c r="I70" s="370"/>
      <c r="J70" s="370"/>
      <c r="K70" s="371"/>
      <c r="L70" s="199"/>
      <c r="M70" s="1"/>
      <c r="N70" s="108">
        <f>C74</f>
        <v>0</v>
      </c>
      <c r="O70" s="129"/>
      <c r="P70" s="127"/>
      <c r="Q70" s="128"/>
      <c r="R70" s="119"/>
    </row>
    <row r="71" spans="2:18" ht="17.25" customHeight="1">
      <c r="B71" s="387"/>
      <c r="C71" s="388"/>
      <c r="D71" s="388"/>
      <c r="E71" s="388"/>
      <c r="F71" s="388"/>
      <c r="G71" s="389"/>
      <c r="H71" s="369"/>
      <c r="I71" s="370"/>
      <c r="J71" s="370"/>
      <c r="K71" s="371"/>
      <c r="L71" s="199"/>
      <c r="M71" s="1"/>
      <c r="N71" s="108">
        <f>G74</f>
        <v>0</v>
      </c>
      <c r="O71" s="129"/>
      <c r="P71" s="127"/>
      <c r="Q71" s="128"/>
      <c r="R71" s="119"/>
    </row>
    <row r="72" spans="2:18" ht="17.25" customHeight="1">
      <c r="B72" s="387"/>
      <c r="C72" s="388"/>
      <c r="D72" s="388"/>
      <c r="E72" s="388"/>
      <c r="F72" s="388"/>
      <c r="G72" s="389"/>
      <c r="H72" s="369"/>
      <c r="I72" s="370"/>
      <c r="J72" s="370"/>
      <c r="K72" s="371"/>
      <c r="L72" s="199"/>
      <c r="M72" s="1"/>
      <c r="N72" s="108">
        <f>C75</f>
        <v>0</v>
      </c>
      <c r="O72" s="129"/>
      <c r="P72" s="127"/>
      <c r="Q72" s="128"/>
      <c r="R72" s="119"/>
    </row>
    <row r="73" spans="2:18" ht="17.25" customHeight="1">
      <c r="B73" s="390"/>
      <c r="C73" s="391"/>
      <c r="D73" s="391"/>
      <c r="E73" s="391"/>
      <c r="F73" s="391"/>
      <c r="G73" s="392"/>
      <c r="H73" s="369"/>
      <c r="I73" s="370"/>
      <c r="J73" s="370"/>
      <c r="K73" s="371"/>
      <c r="L73" s="199"/>
      <c r="M73" s="1"/>
      <c r="N73" s="108"/>
      <c r="O73" s="129"/>
      <c r="P73" s="127"/>
      <c r="Q73" s="128"/>
      <c r="R73" s="119"/>
    </row>
    <row r="74" spans="2:18" ht="17.25" customHeight="1">
      <c r="B74" s="77" t="s">
        <v>25</v>
      </c>
      <c r="C74" s="393"/>
      <c r="D74" s="393"/>
      <c r="E74" s="393"/>
      <c r="F74" s="78" t="s">
        <v>26</v>
      </c>
      <c r="G74" s="130"/>
      <c r="H74" s="369"/>
      <c r="I74" s="370"/>
      <c r="J74" s="370"/>
      <c r="K74" s="371"/>
      <c r="L74" s="199"/>
      <c r="M74" s="1"/>
      <c r="N74" s="108"/>
      <c r="O74" s="129"/>
      <c r="P74" s="127"/>
      <c r="Q74" s="128"/>
      <c r="R74" s="119"/>
    </row>
    <row r="75" spans="2:18" ht="17.25" customHeight="1" thickBot="1">
      <c r="B75" s="131" t="s">
        <v>27</v>
      </c>
      <c r="C75" s="382"/>
      <c r="D75" s="382"/>
      <c r="E75" s="382"/>
      <c r="F75" s="382"/>
      <c r="G75" s="383"/>
      <c r="H75" s="372"/>
      <c r="I75" s="373"/>
      <c r="J75" s="373"/>
      <c r="K75" s="374"/>
      <c r="L75" s="202"/>
      <c r="M75" s="1"/>
      <c r="N75" s="108"/>
      <c r="O75" s="129"/>
      <c r="P75" s="127"/>
      <c r="Q75" s="128"/>
      <c r="R75" s="119"/>
    </row>
    <row r="76" spans="2:18" ht="7.5" customHeight="1" thickBot="1">
      <c r="B76" s="68"/>
      <c r="C76" s="68"/>
      <c r="D76" s="68"/>
      <c r="E76" s="68"/>
      <c r="M76" s="1"/>
      <c r="O76" s="129"/>
      <c r="P76" s="127"/>
      <c r="Q76" s="128"/>
      <c r="R76" s="119"/>
    </row>
    <row r="77" spans="2:18" ht="17.25" customHeight="1" thickBot="1">
      <c r="B77" s="132">
        <f>+B68+1</f>
        <v>6</v>
      </c>
      <c r="C77" s="384" t="s">
        <v>57</v>
      </c>
      <c r="D77" s="385"/>
      <c r="E77" s="386"/>
      <c r="F77" s="71" t="s">
        <v>22</v>
      </c>
      <c r="G77" s="125"/>
      <c r="H77" s="73" t="s">
        <v>140</v>
      </c>
      <c r="I77" s="74"/>
      <c r="J77" s="74"/>
      <c r="K77" s="75"/>
      <c r="L77" s="76" t="s">
        <v>24</v>
      </c>
      <c r="M77" s="1"/>
      <c r="O77" s="129"/>
      <c r="P77" s="127"/>
      <c r="Q77" s="128"/>
      <c r="R77" s="119"/>
    </row>
    <row r="78" spans="2:18" ht="17.25" customHeight="1">
      <c r="B78" s="387"/>
      <c r="C78" s="388"/>
      <c r="D78" s="388"/>
      <c r="E78" s="388"/>
      <c r="F78" s="388"/>
      <c r="G78" s="389"/>
      <c r="H78" s="375"/>
      <c r="I78" s="376"/>
      <c r="J78" s="376"/>
      <c r="K78" s="377"/>
      <c r="L78" s="199"/>
      <c r="N78" s="108">
        <f>B78</f>
        <v>0</v>
      </c>
      <c r="O78" s="108"/>
      <c r="P78" s="127"/>
      <c r="Q78" s="128"/>
    </row>
    <row r="79" spans="2:18" ht="17.25" customHeight="1">
      <c r="B79" s="387"/>
      <c r="C79" s="388"/>
      <c r="D79" s="388"/>
      <c r="E79" s="388"/>
      <c r="F79" s="388"/>
      <c r="G79" s="389"/>
      <c r="H79" s="369"/>
      <c r="I79" s="370"/>
      <c r="J79" s="370"/>
      <c r="K79" s="371"/>
      <c r="L79" s="199"/>
      <c r="M79" s="1"/>
      <c r="N79" s="108">
        <f>C83</f>
        <v>0</v>
      </c>
      <c r="O79" s="129"/>
      <c r="P79" s="127"/>
      <c r="Q79" s="128"/>
      <c r="R79" s="119"/>
    </row>
    <row r="80" spans="2:18" ht="17.25" customHeight="1">
      <c r="B80" s="387"/>
      <c r="C80" s="388"/>
      <c r="D80" s="388"/>
      <c r="E80" s="388"/>
      <c r="F80" s="388"/>
      <c r="G80" s="389"/>
      <c r="H80" s="369"/>
      <c r="I80" s="370"/>
      <c r="J80" s="370"/>
      <c r="K80" s="371"/>
      <c r="L80" s="199"/>
      <c r="M80" s="1"/>
      <c r="N80" s="108">
        <f>G83</f>
        <v>0</v>
      </c>
      <c r="O80" s="129"/>
      <c r="P80" s="127"/>
      <c r="Q80" s="128"/>
      <c r="R80" s="119"/>
    </row>
    <row r="81" spans="2:18" ht="17.25" customHeight="1">
      <c r="B81" s="387"/>
      <c r="C81" s="388"/>
      <c r="D81" s="388"/>
      <c r="E81" s="388"/>
      <c r="F81" s="388"/>
      <c r="G81" s="389"/>
      <c r="H81" s="369"/>
      <c r="I81" s="370"/>
      <c r="J81" s="370"/>
      <c r="K81" s="371"/>
      <c r="L81" s="199"/>
      <c r="M81" s="1"/>
      <c r="N81" s="108">
        <f>C84</f>
        <v>0</v>
      </c>
      <c r="O81" s="129"/>
      <c r="P81" s="127"/>
      <c r="Q81" s="128"/>
      <c r="R81" s="119"/>
    </row>
    <row r="82" spans="2:18" ht="17.25" customHeight="1">
      <c r="B82" s="390"/>
      <c r="C82" s="391"/>
      <c r="D82" s="391"/>
      <c r="E82" s="391"/>
      <c r="F82" s="391"/>
      <c r="G82" s="392"/>
      <c r="H82" s="369"/>
      <c r="I82" s="370"/>
      <c r="J82" s="370"/>
      <c r="K82" s="371"/>
      <c r="L82" s="199"/>
      <c r="M82" s="1"/>
      <c r="N82" s="108"/>
      <c r="O82" s="129"/>
      <c r="P82" s="127"/>
      <c r="Q82" s="128"/>
      <c r="R82" s="133"/>
    </row>
    <row r="83" spans="2:18" ht="17.25" customHeight="1">
      <c r="B83" s="77" t="s">
        <v>25</v>
      </c>
      <c r="C83" s="393"/>
      <c r="D83" s="393"/>
      <c r="E83" s="393"/>
      <c r="F83" s="78" t="s">
        <v>26</v>
      </c>
      <c r="G83" s="130"/>
      <c r="H83" s="369"/>
      <c r="I83" s="370"/>
      <c r="J83" s="370"/>
      <c r="K83" s="371"/>
      <c r="L83" s="199"/>
      <c r="M83" s="1"/>
      <c r="N83" s="108"/>
      <c r="O83" s="129"/>
      <c r="P83" s="127"/>
      <c r="Q83" s="128"/>
      <c r="R83" s="133"/>
    </row>
    <row r="84" spans="2:18" ht="17.25" customHeight="1" thickBot="1">
      <c r="B84" s="131" t="s">
        <v>27</v>
      </c>
      <c r="C84" s="382"/>
      <c r="D84" s="382"/>
      <c r="E84" s="382"/>
      <c r="F84" s="382"/>
      <c r="G84" s="383"/>
      <c r="H84" s="372"/>
      <c r="I84" s="373"/>
      <c r="J84" s="373"/>
      <c r="K84" s="374"/>
      <c r="L84" s="202"/>
      <c r="M84" s="1"/>
      <c r="N84" s="108"/>
      <c r="O84" s="129"/>
      <c r="P84" s="127"/>
      <c r="Q84" s="128"/>
      <c r="R84" s="133"/>
    </row>
    <row r="85" spans="2:18" ht="7.5" customHeight="1" thickBot="1">
      <c r="B85" s="68"/>
      <c r="C85" s="68"/>
      <c r="D85" s="68"/>
      <c r="E85" s="68"/>
      <c r="M85" s="1"/>
    </row>
    <row r="86" spans="2:18" ht="17.25" customHeight="1" thickBot="1">
      <c r="B86" s="132">
        <f>+B77+1</f>
        <v>7</v>
      </c>
      <c r="C86" s="384" t="s">
        <v>57</v>
      </c>
      <c r="D86" s="385"/>
      <c r="E86" s="386"/>
      <c r="F86" s="71" t="s">
        <v>22</v>
      </c>
      <c r="G86" s="125"/>
      <c r="H86" s="73" t="s">
        <v>140</v>
      </c>
      <c r="I86" s="74"/>
      <c r="J86" s="74"/>
      <c r="K86" s="75"/>
      <c r="L86" s="76" t="s">
        <v>24</v>
      </c>
      <c r="M86" s="1"/>
    </row>
    <row r="87" spans="2:18" ht="17.25" customHeight="1">
      <c r="B87" s="387"/>
      <c r="C87" s="388"/>
      <c r="D87" s="388"/>
      <c r="E87" s="388"/>
      <c r="F87" s="388"/>
      <c r="G87" s="389"/>
      <c r="H87" s="375"/>
      <c r="I87" s="376"/>
      <c r="J87" s="376"/>
      <c r="K87" s="377"/>
      <c r="L87" s="199"/>
      <c r="N87" s="108">
        <f>B87</f>
        <v>0</v>
      </c>
    </row>
    <row r="88" spans="2:18" ht="17.25" customHeight="1">
      <c r="B88" s="387"/>
      <c r="C88" s="388"/>
      <c r="D88" s="388"/>
      <c r="E88" s="388"/>
      <c r="F88" s="388"/>
      <c r="G88" s="389"/>
      <c r="H88" s="369"/>
      <c r="I88" s="370"/>
      <c r="J88" s="370"/>
      <c r="K88" s="371"/>
      <c r="L88" s="199"/>
      <c r="M88" s="1"/>
      <c r="N88" s="108">
        <f>C92</f>
        <v>0</v>
      </c>
    </row>
    <row r="89" spans="2:18" ht="17.25" customHeight="1">
      <c r="B89" s="387"/>
      <c r="C89" s="388"/>
      <c r="D89" s="388"/>
      <c r="E89" s="388"/>
      <c r="F89" s="388"/>
      <c r="G89" s="389"/>
      <c r="H89" s="369"/>
      <c r="I89" s="370"/>
      <c r="J89" s="370"/>
      <c r="K89" s="371"/>
      <c r="L89" s="199"/>
      <c r="M89" s="1"/>
      <c r="N89" s="108">
        <f>G92</f>
        <v>0</v>
      </c>
    </row>
    <row r="90" spans="2:18" ht="17.25" customHeight="1">
      <c r="B90" s="387"/>
      <c r="C90" s="388"/>
      <c r="D90" s="388"/>
      <c r="E90" s="388"/>
      <c r="F90" s="388"/>
      <c r="G90" s="389"/>
      <c r="H90" s="369"/>
      <c r="I90" s="370"/>
      <c r="J90" s="370"/>
      <c r="K90" s="371"/>
      <c r="L90" s="199"/>
      <c r="M90" s="1"/>
      <c r="N90" s="108">
        <f>C93</f>
        <v>0</v>
      </c>
    </row>
    <row r="91" spans="2:18" ht="17.25" customHeight="1">
      <c r="B91" s="390"/>
      <c r="C91" s="391"/>
      <c r="D91" s="391"/>
      <c r="E91" s="391"/>
      <c r="F91" s="391"/>
      <c r="G91" s="392"/>
      <c r="H91" s="369"/>
      <c r="I91" s="370"/>
      <c r="J91" s="370"/>
      <c r="K91" s="371"/>
      <c r="L91" s="199"/>
      <c r="M91" s="1"/>
      <c r="N91" s="108"/>
    </row>
    <row r="92" spans="2:18" ht="17.25" customHeight="1">
      <c r="B92" s="77" t="s">
        <v>25</v>
      </c>
      <c r="C92" s="393"/>
      <c r="D92" s="393"/>
      <c r="E92" s="393"/>
      <c r="F92" s="78" t="s">
        <v>26</v>
      </c>
      <c r="G92" s="130"/>
      <c r="H92" s="369"/>
      <c r="I92" s="370"/>
      <c r="J92" s="370"/>
      <c r="K92" s="371"/>
      <c r="L92" s="199"/>
      <c r="M92" s="1"/>
      <c r="N92" s="108"/>
    </row>
    <row r="93" spans="2:18" ht="17.25" customHeight="1" thickBot="1">
      <c r="B93" s="131" t="s">
        <v>27</v>
      </c>
      <c r="C93" s="382"/>
      <c r="D93" s="382"/>
      <c r="E93" s="382"/>
      <c r="F93" s="382"/>
      <c r="G93" s="383"/>
      <c r="H93" s="372"/>
      <c r="I93" s="373"/>
      <c r="J93" s="373"/>
      <c r="K93" s="374"/>
      <c r="L93" s="202"/>
      <c r="M93" s="1"/>
      <c r="N93" s="108"/>
    </row>
    <row r="94" spans="2:18" ht="7.5" customHeight="1" thickBot="1">
      <c r="B94" s="68"/>
      <c r="C94" s="68"/>
      <c r="D94" s="68"/>
      <c r="E94" s="68"/>
      <c r="M94" s="1"/>
    </row>
    <row r="95" spans="2:18" ht="17.25" customHeight="1" thickBot="1">
      <c r="B95" s="132">
        <f>+B86+1</f>
        <v>8</v>
      </c>
      <c r="C95" s="384" t="s">
        <v>57</v>
      </c>
      <c r="D95" s="385"/>
      <c r="E95" s="386"/>
      <c r="F95" s="71" t="s">
        <v>22</v>
      </c>
      <c r="G95" s="125"/>
      <c r="H95" s="73" t="s">
        <v>140</v>
      </c>
      <c r="I95" s="74"/>
      <c r="J95" s="74"/>
      <c r="K95" s="75"/>
      <c r="L95" s="76" t="s">
        <v>24</v>
      </c>
      <c r="M95" s="1"/>
    </row>
    <row r="96" spans="2:18" ht="17.25" customHeight="1">
      <c r="B96" s="387"/>
      <c r="C96" s="388"/>
      <c r="D96" s="388"/>
      <c r="E96" s="388"/>
      <c r="F96" s="388"/>
      <c r="G96" s="389"/>
      <c r="H96" s="375"/>
      <c r="I96" s="376"/>
      <c r="J96" s="376"/>
      <c r="K96" s="377"/>
      <c r="L96" s="199"/>
      <c r="N96" s="108">
        <f>B96</f>
        <v>0</v>
      </c>
    </row>
    <row r="97" spans="2:18" ht="17.25" customHeight="1">
      <c r="B97" s="387"/>
      <c r="C97" s="388"/>
      <c r="D97" s="388"/>
      <c r="E97" s="388"/>
      <c r="F97" s="388"/>
      <c r="G97" s="389"/>
      <c r="H97" s="369"/>
      <c r="I97" s="370"/>
      <c r="J97" s="370"/>
      <c r="K97" s="371"/>
      <c r="L97" s="199"/>
      <c r="M97" s="1"/>
      <c r="N97" s="108">
        <f>C101</f>
        <v>0</v>
      </c>
    </row>
    <row r="98" spans="2:18" ht="17.25" customHeight="1">
      <c r="B98" s="387"/>
      <c r="C98" s="388"/>
      <c r="D98" s="388"/>
      <c r="E98" s="388"/>
      <c r="F98" s="388"/>
      <c r="G98" s="389"/>
      <c r="H98" s="369"/>
      <c r="I98" s="370"/>
      <c r="J98" s="370"/>
      <c r="K98" s="371"/>
      <c r="L98" s="199"/>
      <c r="M98" s="1"/>
      <c r="N98" s="108">
        <f>G101</f>
        <v>0</v>
      </c>
    </row>
    <row r="99" spans="2:18" ht="17.25" customHeight="1">
      <c r="B99" s="387"/>
      <c r="C99" s="388"/>
      <c r="D99" s="388"/>
      <c r="E99" s="388"/>
      <c r="F99" s="388"/>
      <c r="G99" s="389"/>
      <c r="H99" s="369"/>
      <c r="I99" s="370"/>
      <c r="J99" s="370"/>
      <c r="K99" s="371"/>
      <c r="L99" s="199"/>
      <c r="M99" s="1"/>
      <c r="N99" s="108">
        <f>C102</f>
        <v>0</v>
      </c>
    </row>
    <row r="100" spans="2:18" ht="17.25" customHeight="1">
      <c r="B100" s="390"/>
      <c r="C100" s="391"/>
      <c r="D100" s="391"/>
      <c r="E100" s="391"/>
      <c r="F100" s="391"/>
      <c r="G100" s="392"/>
      <c r="H100" s="369"/>
      <c r="I100" s="370"/>
      <c r="J100" s="370"/>
      <c r="K100" s="371"/>
      <c r="L100" s="199"/>
      <c r="M100" s="1"/>
      <c r="N100" s="108"/>
    </row>
    <row r="101" spans="2:18" ht="17.25" customHeight="1">
      <c r="B101" s="77" t="s">
        <v>25</v>
      </c>
      <c r="C101" s="393"/>
      <c r="D101" s="393"/>
      <c r="E101" s="393"/>
      <c r="F101" s="78" t="s">
        <v>26</v>
      </c>
      <c r="G101" s="130"/>
      <c r="H101" s="369"/>
      <c r="I101" s="370"/>
      <c r="J101" s="370"/>
      <c r="K101" s="371"/>
      <c r="L101" s="199"/>
      <c r="M101" s="1"/>
      <c r="N101" s="108"/>
    </row>
    <row r="102" spans="2:18" ht="17.25" customHeight="1" thickBot="1">
      <c r="B102" s="131" t="s">
        <v>27</v>
      </c>
      <c r="C102" s="382"/>
      <c r="D102" s="382"/>
      <c r="E102" s="382"/>
      <c r="F102" s="382"/>
      <c r="G102" s="383"/>
      <c r="H102" s="372"/>
      <c r="I102" s="373"/>
      <c r="J102" s="373"/>
      <c r="K102" s="374"/>
      <c r="L102" s="202"/>
      <c r="M102" s="1"/>
      <c r="N102" s="108" t="s">
        <v>147</v>
      </c>
    </row>
    <row r="103" spans="2:18" ht="15" customHeight="1" thickBot="1">
      <c r="B103" s="83"/>
      <c r="C103" s="83"/>
      <c r="D103" s="83"/>
      <c r="E103" s="83"/>
      <c r="F103" s="83"/>
      <c r="J103" s="203"/>
      <c r="K103" s="204" t="s">
        <v>30</v>
      </c>
      <c r="L103" s="295">
        <f>SUM(L59:L102)</f>
        <v>0</v>
      </c>
      <c r="M103" s="1"/>
    </row>
    <row r="104" spans="2:18" ht="15" customHeight="1">
      <c r="B104" s="83"/>
      <c r="C104" s="83"/>
      <c r="D104" s="83"/>
      <c r="E104" s="83"/>
      <c r="F104" s="83"/>
      <c r="J104" s="224"/>
      <c r="K104" s="225"/>
      <c r="L104" s="226"/>
      <c r="M104" s="1"/>
    </row>
    <row r="105" spans="2:18" ht="43.5" customHeight="1">
      <c r="L105" s="243"/>
      <c r="M105" s="242" t="s">
        <v>137</v>
      </c>
    </row>
    <row r="106" spans="2:18" ht="7.5" customHeight="1">
      <c r="J106" s="2"/>
      <c r="K106" s="2"/>
      <c r="L106" s="2"/>
      <c r="M106" s="241" t="s">
        <v>136</v>
      </c>
      <c r="O106" s="240"/>
    </row>
    <row r="107" spans="2:18" ht="19.5" customHeight="1">
      <c r="B107" s="86" t="s">
        <v>133</v>
      </c>
      <c r="C107" s="366" t="str">
        <f>$B$10&amp;"様"</f>
        <v>様</v>
      </c>
      <c r="D107" s="367"/>
      <c r="E107" s="368"/>
      <c r="F107" s="281" t="s">
        <v>160</v>
      </c>
      <c r="G107" s="284" t="str">
        <f>$B$24&amp;"他"</f>
        <v>他</v>
      </c>
      <c r="H107" s="217"/>
      <c r="I107" s="285"/>
      <c r="J107" s="282"/>
      <c r="K107" s="282"/>
      <c r="L107" s="283"/>
      <c r="M107" s="240"/>
      <c r="O107" s="240"/>
    </row>
    <row r="108" spans="2:18" ht="39" customHeight="1">
      <c r="B108" s="86" t="s">
        <v>134</v>
      </c>
      <c r="C108" s="397">
        <f>$B$19</f>
        <v>0</v>
      </c>
      <c r="D108" s="398"/>
      <c r="E108" s="398"/>
      <c r="F108" s="398"/>
      <c r="G108" s="398"/>
      <c r="H108" s="398"/>
      <c r="I108" s="398"/>
      <c r="J108" s="398"/>
      <c r="K108" s="398"/>
      <c r="L108" s="399"/>
      <c r="M108" s="2"/>
      <c r="P108" s="139"/>
      <c r="R108" s="11"/>
    </row>
    <row r="109" spans="2:18" ht="12" customHeight="1" thickBot="1">
      <c r="B109" s="68"/>
      <c r="C109" s="68"/>
      <c r="D109" s="68"/>
      <c r="E109" s="68"/>
      <c r="M109" s="218"/>
      <c r="P109" s="220"/>
      <c r="Q109" s="221"/>
      <c r="R109" s="47"/>
    </row>
    <row r="110" spans="2:18" ht="17.25" customHeight="1" thickBot="1">
      <c r="B110" s="132">
        <f>MAX(B84:B109)+1</f>
        <v>9</v>
      </c>
      <c r="C110" s="384" t="s">
        <v>57</v>
      </c>
      <c r="D110" s="385"/>
      <c r="E110" s="386"/>
      <c r="F110" s="71" t="s">
        <v>22</v>
      </c>
      <c r="G110" s="125"/>
      <c r="H110" s="73" t="s">
        <v>140</v>
      </c>
      <c r="I110" s="74"/>
      <c r="J110" s="74"/>
      <c r="K110" s="75"/>
      <c r="L110" s="76" t="s">
        <v>24</v>
      </c>
      <c r="M110" s="47"/>
      <c r="P110" s="222"/>
      <c r="Q110" s="221"/>
      <c r="R110" s="47"/>
    </row>
    <row r="111" spans="2:18" ht="17.25" customHeight="1">
      <c r="B111" s="387"/>
      <c r="C111" s="388"/>
      <c r="D111" s="388"/>
      <c r="E111" s="388"/>
      <c r="F111" s="388"/>
      <c r="G111" s="389"/>
      <c r="H111" s="375"/>
      <c r="I111" s="376"/>
      <c r="J111" s="376"/>
      <c r="K111" s="377"/>
      <c r="L111" s="199"/>
      <c r="N111" s="108">
        <f>B111</f>
        <v>0</v>
      </c>
      <c r="O111" s="2"/>
      <c r="R111" s="223"/>
    </row>
    <row r="112" spans="2:18" ht="17.25" customHeight="1">
      <c r="B112" s="387"/>
      <c r="C112" s="388"/>
      <c r="D112" s="388"/>
      <c r="E112" s="388"/>
      <c r="F112" s="388"/>
      <c r="G112" s="389"/>
      <c r="H112" s="369"/>
      <c r="I112" s="370"/>
      <c r="J112" s="370"/>
      <c r="K112" s="371"/>
      <c r="L112" s="199"/>
      <c r="M112" s="1"/>
      <c r="N112" s="108">
        <f>C116</f>
        <v>0</v>
      </c>
    </row>
    <row r="113" spans="2:18" ht="17.25" customHeight="1">
      <c r="B113" s="387"/>
      <c r="C113" s="388"/>
      <c r="D113" s="388"/>
      <c r="E113" s="388"/>
      <c r="F113" s="388"/>
      <c r="G113" s="389"/>
      <c r="H113" s="369"/>
      <c r="I113" s="370"/>
      <c r="J113" s="370"/>
      <c r="K113" s="371"/>
      <c r="L113" s="199"/>
      <c r="M113" s="1"/>
      <c r="N113" s="108">
        <f>G116</f>
        <v>0</v>
      </c>
    </row>
    <row r="114" spans="2:18" ht="17.25" customHeight="1">
      <c r="B114" s="387"/>
      <c r="C114" s="388"/>
      <c r="D114" s="388"/>
      <c r="E114" s="388"/>
      <c r="F114" s="388"/>
      <c r="G114" s="389"/>
      <c r="H114" s="369"/>
      <c r="I114" s="370"/>
      <c r="J114" s="370"/>
      <c r="K114" s="371"/>
      <c r="L114" s="199"/>
      <c r="M114" s="1"/>
      <c r="N114" s="108">
        <f>C117</f>
        <v>0</v>
      </c>
      <c r="O114" s="119"/>
      <c r="P114" s="120"/>
    </row>
    <row r="115" spans="2:18" ht="17.25" customHeight="1">
      <c r="B115" s="390"/>
      <c r="C115" s="391"/>
      <c r="D115" s="391"/>
      <c r="E115" s="391"/>
      <c r="F115" s="391"/>
      <c r="G115" s="392"/>
      <c r="H115" s="369"/>
      <c r="I115" s="370"/>
      <c r="J115" s="370"/>
      <c r="K115" s="371"/>
      <c r="L115" s="199"/>
      <c r="M115" s="1"/>
      <c r="N115" s="108"/>
      <c r="Q115" s="122"/>
    </row>
    <row r="116" spans="2:18" ht="17.25" customHeight="1">
      <c r="B116" s="77" t="s">
        <v>25</v>
      </c>
      <c r="C116" s="393"/>
      <c r="D116" s="393"/>
      <c r="E116" s="393"/>
      <c r="F116" s="78" t="s">
        <v>26</v>
      </c>
      <c r="G116" s="130"/>
      <c r="H116" s="369"/>
      <c r="I116" s="370"/>
      <c r="J116" s="370"/>
      <c r="K116" s="371"/>
      <c r="L116" s="199"/>
      <c r="M116" s="1"/>
      <c r="N116" s="108"/>
    </row>
    <row r="117" spans="2:18" ht="17.25" customHeight="1" thickBot="1">
      <c r="B117" s="131" t="s">
        <v>27</v>
      </c>
      <c r="C117" s="382"/>
      <c r="D117" s="382"/>
      <c r="E117" s="382"/>
      <c r="F117" s="382"/>
      <c r="G117" s="383"/>
      <c r="H117" s="372"/>
      <c r="I117" s="373"/>
      <c r="J117" s="373"/>
      <c r="K117" s="374"/>
      <c r="L117" s="202"/>
      <c r="M117" s="1"/>
      <c r="N117" s="108"/>
      <c r="Q117" s="124"/>
    </row>
    <row r="118" spans="2:18" ht="7.5" customHeight="1" thickBot="1">
      <c r="B118" s="68"/>
      <c r="C118" s="68"/>
      <c r="D118" s="68"/>
      <c r="E118" s="68"/>
      <c r="M118" s="1"/>
      <c r="O118" s="129"/>
      <c r="P118" s="127"/>
      <c r="Q118" s="128"/>
      <c r="R118" s="119"/>
    </row>
    <row r="119" spans="2:18" ht="17.25" customHeight="1" thickBot="1">
      <c r="B119" s="132">
        <f>+B110+1</f>
        <v>10</v>
      </c>
      <c r="C119" s="384" t="s">
        <v>57</v>
      </c>
      <c r="D119" s="385"/>
      <c r="E119" s="386"/>
      <c r="F119" s="71" t="s">
        <v>22</v>
      </c>
      <c r="G119" s="125"/>
      <c r="H119" s="73" t="s">
        <v>140</v>
      </c>
      <c r="I119" s="74"/>
      <c r="J119" s="74"/>
      <c r="K119" s="75"/>
      <c r="L119" s="76" t="s">
        <v>24</v>
      </c>
      <c r="M119" s="1"/>
      <c r="O119" s="129"/>
      <c r="P119" s="127"/>
      <c r="Q119" s="128"/>
      <c r="R119" s="119"/>
    </row>
    <row r="120" spans="2:18" ht="17.25" customHeight="1">
      <c r="B120" s="387"/>
      <c r="C120" s="388"/>
      <c r="D120" s="388"/>
      <c r="E120" s="388"/>
      <c r="F120" s="388"/>
      <c r="G120" s="389"/>
      <c r="H120" s="375"/>
      <c r="I120" s="376"/>
      <c r="J120" s="376"/>
      <c r="K120" s="377"/>
      <c r="L120" s="199"/>
      <c r="N120" s="108">
        <f>B120</f>
        <v>0</v>
      </c>
      <c r="O120" s="108"/>
      <c r="P120" s="127"/>
      <c r="Q120" s="128"/>
    </row>
    <row r="121" spans="2:18" ht="17.25" customHeight="1">
      <c r="B121" s="387"/>
      <c r="C121" s="388"/>
      <c r="D121" s="388"/>
      <c r="E121" s="388"/>
      <c r="F121" s="388"/>
      <c r="G121" s="389"/>
      <c r="H121" s="369"/>
      <c r="I121" s="370"/>
      <c r="J121" s="370"/>
      <c r="K121" s="371"/>
      <c r="L121" s="199"/>
      <c r="M121" s="1"/>
      <c r="N121" s="108">
        <f>C125</f>
        <v>0</v>
      </c>
      <c r="O121" s="129"/>
      <c r="P121" s="127"/>
      <c r="Q121" s="128"/>
      <c r="R121" s="119"/>
    </row>
    <row r="122" spans="2:18" ht="17.25" customHeight="1">
      <c r="B122" s="387"/>
      <c r="C122" s="388"/>
      <c r="D122" s="388"/>
      <c r="E122" s="388"/>
      <c r="F122" s="388"/>
      <c r="G122" s="389"/>
      <c r="H122" s="369"/>
      <c r="I122" s="370"/>
      <c r="J122" s="370"/>
      <c r="K122" s="371"/>
      <c r="L122" s="199"/>
      <c r="M122" s="1"/>
      <c r="N122" s="108">
        <f>G125</f>
        <v>0</v>
      </c>
      <c r="O122" s="129"/>
      <c r="P122" s="127"/>
      <c r="Q122" s="128"/>
      <c r="R122" s="119"/>
    </row>
    <row r="123" spans="2:18" ht="17.25" customHeight="1">
      <c r="B123" s="387"/>
      <c r="C123" s="388"/>
      <c r="D123" s="388"/>
      <c r="E123" s="388"/>
      <c r="F123" s="388"/>
      <c r="G123" s="389"/>
      <c r="H123" s="369"/>
      <c r="I123" s="370"/>
      <c r="J123" s="370"/>
      <c r="K123" s="371"/>
      <c r="L123" s="199"/>
      <c r="M123" s="1"/>
      <c r="N123" s="108">
        <f>C126</f>
        <v>0</v>
      </c>
      <c r="O123" s="129"/>
      <c r="P123" s="127"/>
      <c r="Q123" s="128"/>
      <c r="R123" s="119"/>
    </row>
    <row r="124" spans="2:18" ht="17.25" customHeight="1">
      <c r="B124" s="390"/>
      <c r="C124" s="391"/>
      <c r="D124" s="391"/>
      <c r="E124" s="391"/>
      <c r="F124" s="391"/>
      <c r="G124" s="392"/>
      <c r="H124" s="369"/>
      <c r="I124" s="370"/>
      <c r="J124" s="370"/>
      <c r="K124" s="371"/>
      <c r="L124" s="199"/>
      <c r="M124" s="1"/>
      <c r="N124" s="108"/>
      <c r="O124" s="129"/>
      <c r="P124" s="127"/>
      <c r="Q124" s="128"/>
      <c r="R124" s="119"/>
    </row>
    <row r="125" spans="2:18" ht="17.25" customHeight="1">
      <c r="B125" s="77" t="s">
        <v>25</v>
      </c>
      <c r="C125" s="393"/>
      <c r="D125" s="393"/>
      <c r="E125" s="393"/>
      <c r="F125" s="78" t="s">
        <v>26</v>
      </c>
      <c r="G125" s="130"/>
      <c r="H125" s="369"/>
      <c r="I125" s="370"/>
      <c r="J125" s="370"/>
      <c r="K125" s="371"/>
      <c r="L125" s="199"/>
      <c r="M125" s="1"/>
      <c r="N125" s="108"/>
      <c r="O125" s="129"/>
      <c r="P125" s="127"/>
      <c r="Q125" s="128"/>
      <c r="R125" s="119"/>
    </row>
    <row r="126" spans="2:18" ht="17.25" customHeight="1" thickBot="1">
      <c r="B126" s="131" t="s">
        <v>27</v>
      </c>
      <c r="C126" s="382"/>
      <c r="D126" s="382"/>
      <c r="E126" s="382"/>
      <c r="F126" s="382"/>
      <c r="G126" s="383"/>
      <c r="H126" s="372"/>
      <c r="I126" s="373"/>
      <c r="J126" s="373"/>
      <c r="K126" s="374"/>
      <c r="L126" s="202"/>
      <c r="M126" s="1"/>
      <c r="N126" s="108"/>
      <c r="O126" s="129"/>
      <c r="P126" s="127"/>
      <c r="Q126" s="128"/>
      <c r="R126" s="119"/>
    </row>
    <row r="127" spans="2:18" ht="7.5" customHeight="1" thickBot="1">
      <c r="B127" s="68"/>
      <c r="C127" s="68"/>
      <c r="D127" s="68"/>
      <c r="E127" s="68"/>
      <c r="M127" s="1"/>
      <c r="O127" s="129"/>
      <c r="P127" s="127"/>
      <c r="Q127" s="128"/>
      <c r="R127" s="119"/>
    </row>
    <row r="128" spans="2:18" ht="17.25" customHeight="1" thickBot="1">
      <c r="B128" s="132">
        <f>+B119+1</f>
        <v>11</v>
      </c>
      <c r="C128" s="384" t="s">
        <v>57</v>
      </c>
      <c r="D128" s="385"/>
      <c r="E128" s="386"/>
      <c r="F128" s="71" t="s">
        <v>22</v>
      </c>
      <c r="G128" s="125"/>
      <c r="H128" s="73" t="s">
        <v>140</v>
      </c>
      <c r="I128" s="74"/>
      <c r="J128" s="74"/>
      <c r="K128" s="75"/>
      <c r="L128" s="76" t="s">
        <v>24</v>
      </c>
      <c r="M128" s="1"/>
      <c r="O128" s="129"/>
      <c r="P128" s="127"/>
      <c r="Q128" s="128"/>
      <c r="R128" s="119"/>
    </row>
    <row r="129" spans="2:18" ht="17.25" customHeight="1">
      <c r="B129" s="387"/>
      <c r="C129" s="388"/>
      <c r="D129" s="388"/>
      <c r="E129" s="388"/>
      <c r="F129" s="388"/>
      <c r="G129" s="389"/>
      <c r="H129" s="375"/>
      <c r="I129" s="376"/>
      <c r="J129" s="376"/>
      <c r="K129" s="377"/>
      <c r="L129" s="199"/>
      <c r="N129" s="108">
        <f>B129</f>
        <v>0</v>
      </c>
      <c r="O129" s="108"/>
      <c r="P129" s="127"/>
      <c r="Q129" s="128"/>
    </row>
    <row r="130" spans="2:18" ht="17.25" customHeight="1">
      <c r="B130" s="387"/>
      <c r="C130" s="388"/>
      <c r="D130" s="388"/>
      <c r="E130" s="388"/>
      <c r="F130" s="388"/>
      <c r="G130" s="389"/>
      <c r="H130" s="369"/>
      <c r="I130" s="370"/>
      <c r="J130" s="370"/>
      <c r="K130" s="371"/>
      <c r="L130" s="199"/>
      <c r="M130" s="1"/>
      <c r="N130" s="108">
        <f>C134</f>
        <v>0</v>
      </c>
      <c r="O130" s="129"/>
      <c r="P130" s="127"/>
      <c r="Q130" s="128"/>
      <c r="R130" s="119"/>
    </row>
    <row r="131" spans="2:18" ht="17.25" customHeight="1">
      <c r="B131" s="387"/>
      <c r="C131" s="388"/>
      <c r="D131" s="388"/>
      <c r="E131" s="388"/>
      <c r="F131" s="388"/>
      <c r="G131" s="389"/>
      <c r="H131" s="369"/>
      <c r="I131" s="370"/>
      <c r="J131" s="370"/>
      <c r="K131" s="371"/>
      <c r="L131" s="199"/>
      <c r="M131" s="1"/>
      <c r="N131" s="108">
        <f>G134</f>
        <v>0</v>
      </c>
      <c r="O131" s="129"/>
      <c r="P131" s="127"/>
      <c r="Q131" s="128"/>
      <c r="R131" s="119"/>
    </row>
    <row r="132" spans="2:18" ht="17.25" customHeight="1">
      <c r="B132" s="387"/>
      <c r="C132" s="388"/>
      <c r="D132" s="388"/>
      <c r="E132" s="388"/>
      <c r="F132" s="388"/>
      <c r="G132" s="389"/>
      <c r="H132" s="369"/>
      <c r="I132" s="370"/>
      <c r="J132" s="370"/>
      <c r="K132" s="371"/>
      <c r="L132" s="199"/>
      <c r="M132" s="1"/>
      <c r="N132" s="108">
        <f>C135</f>
        <v>0</v>
      </c>
      <c r="O132" s="129"/>
      <c r="P132" s="127"/>
      <c r="Q132" s="128"/>
      <c r="R132" s="119"/>
    </row>
    <row r="133" spans="2:18" ht="17.25" customHeight="1">
      <c r="B133" s="390"/>
      <c r="C133" s="391"/>
      <c r="D133" s="391"/>
      <c r="E133" s="391"/>
      <c r="F133" s="391"/>
      <c r="G133" s="392"/>
      <c r="H133" s="369"/>
      <c r="I133" s="370"/>
      <c r="J133" s="370"/>
      <c r="K133" s="371"/>
      <c r="L133" s="199"/>
      <c r="M133" s="1"/>
      <c r="N133" s="108"/>
      <c r="O133" s="129"/>
      <c r="P133" s="127"/>
      <c r="Q133" s="128"/>
      <c r="R133" s="133"/>
    </row>
    <row r="134" spans="2:18" ht="17.25" customHeight="1">
      <c r="B134" s="77" t="s">
        <v>25</v>
      </c>
      <c r="C134" s="393"/>
      <c r="D134" s="393"/>
      <c r="E134" s="393"/>
      <c r="F134" s="78" t="s">
        <v>26</v>
      </c>
      <c r="G134" s="130"/>
      <c r="H134" s="369"/>
      <c r="I134" s="370"/>
      <c r="J134" s="370"/>
      <c r="K134" s="371"/>
      <c r="L134" s="199"/>
      <c r="M134" s="1"/>
      <c r="N134" s="108"/>
      <c r="O134" s="129"/>
      <c r="P134" s="127"/>
      <c r="Q134" s="128"/>
      <c r="R134" s="133"/>
    </row>
    <row r="135" spans="2:18" ht="17.25" customHeight="1" thickBot="1">
      <c r="B135" s="131" t="s">
        <v>27</v>
      </c>
      <c r="C135" s="382"/>
      <c r="D135" s="382"/>
      <c r="E135" s="382"/>
      <c r="F135" s="382"/>
      <c r="G135" s="383"/>
      <c r="H135" s="372"/>
      <c r="I135" s="373"/>
      <c r="J135" s="373"/>
      <c r="K135" s="374"/>
      <c r="L135" s="202"/>
      <c r="M135" s="1"/>
      <c r="N135" s="108"/>
      <c r="O135" s="129"/>
      <c r="P135" s="127"/>
      <c r="Q135" s="128"/>
      <c r="R135" s="133"/>
    </row>
    <row r="136" spans="2:18" ht="7.5" customHeight="1" thickBot="1">
      <c r="B136" s="68"/>
      <c r="C136" s="68"/>
      <c r="D136" s="68"/>
      <c r="E136" s="68"/>
      <c r="M136" s="1"/>
    </row>
    <row r="137" spans="2:18" ht="17.25" customHeight="1" thickBot="1">
      <c r="B137" s="132">
        <f>+B128+1</f>
        <v>12</v>
      </c>
      <c r="C137" s="384" t="s">
        <v>57</v>
      </c>
      <c r="D137" s="385"/>
      <c r="E137" s="386"/>
      <c r="F137" s="71" t="s">
        <v>22</v>
      </c>
      <c r="G137" s="125"/>
      <c r="H137" s="73" t="s">
        <v>140</v>
      </c>
      <c r="I137" s="74"/>
      <c r="J137" s="74"/>
      <c r="K137" s="75"/>
      <c r="L137" s="76" t="s">
        <v>24</v>
      </c>
      <c r="M137" s="1"/>
    </row>
    <row r="138" spans="2:18" ht="17.25" customHeight="1">
      <c r="B138" s="387"/>
      <c r="C138" s="388"/>
      <c r="D138" s="388"/>
      <c r="E138" s="388"/>
      <c r="F138" s="388"/>
      <c r="G138" s="389"/>
      <c r="H138" s="375"/>
      <c r="I138" s="376"/>
      <c r="J138" s="376"/>
      <c r="K138" s="377"/>
      <c r="L138" s="199"/>
      <c r="N138" s="108">
        <f>B138</f>
        <v>0</v>
      </c>
    </row>
    <row r="139" spans="2:18" ht="17.25" customHeight="1">
      <c r="B139" s="387"/>
      <c r="C139" s="388"/>
      <c r="D139" s="388"/>
      <c r="E139" s="388"/>
      <c r="F139" s="388"/>
      <c r="G139" s="389"/>
      <c r="H139" s="369"/>
      <c r="I139" s="370"/>
      <c r="J139" s="370"/>
      <c r="K139" s="371"/>
      <c r="L139" s="199"/>
      <c r="M139" s="1"/>
      <c r="N139" s="108">
        <f>C143</f>
        <v>0</v>
      </c>
    </row>
    <row r="140" spans="2:18" ht="17.25" customHeight="1">
      <c r="B140" s="387"/>
      <c r="C140" s="388"/>
      <c r="D140" s="388"/>
      <c r="E140" s="388"/>
      <c r="F140" s="388"/>
      <c r="G140" s="389"/>
      <c r="H140" s="369"/>
      <c r="I140" s="370"/>
      <c r="J140" s="370"/>
      <c r="K140" s="371"/>
      <c r="L140" s="199"/>
      <c r="M140" s="1"/>
      <c r="N140" s="108">
        <f>G143</f>
        <v>0</v>
      </c>
    </row>
    <row r="141" spans="2:18" ht="17.25" customHeight="1">
      <c r="B141" s="387"/>
      <c r="C141" s="388"/>
      <c r="D141" s="388"/>
      <c r="E141" s="388"/>
      <c r="F141" s="388"/>
      <c r="G141" s="389"/>
      <c r="H141" s="369"/>
      <c r="I141" s="370"/>
      <c r="J141" s="370"/>
      <c r="K141" s="371"/>
      <c r="L141" s="199"/>
      <c r="M141" s="1"/>
      <c r="N141" s="108">
        <f>C144</f>
        <v>0</v>
      </c>
    </row>
    <row r="142" spans="2:18" ht="17.25" customHeight="1">
      <c r="B142" s="390"/>
      <c r="C142" s="391"/>
      <c r="D142" s="391"/>
      <c r="E142" s="391"/>
      <c r="F142" s="391"/>
      <c r="G142" s="392"/>
      <c r="H142" s="369"/>
      <c r="I142" s="370"/>
      <c r="J142" s="370"/>
      <c r="K142" s="371"/>
      <c r="L142" s="199"/>
      <c r="M142" s="1"/>
      <c r="N142" s="108"/>
    </row>
    <row r="143" spans="2:18" ht="17.25" customHeight="1">
      <c r="B143" s="77" t="s">
        <v>25</v>
      </c>
      <c r="C143" s="393"/>
      <c r="D143" s="393"/>
      <c r="E143" s="393"/>
      <c r="F143" s="78" t="s">
        <v>26</v>
      </c>
      <c r="G143" s="130"/>
      <c r="H143" s="369"/>
      <c r="I143" s="370"/>
      <c r="J143" s="370"/>
      <c r="K143" s="371"/>
      <c r="L143" s="199"/>
      <c r="M143" s="1"/>
      <c r="N143" s="108"/>
    </row>
    <row r="144" spans="2:18" ht="17.25" customHeight="1" thickBot="1">
      <c r="B144" s="131" t="s">
        <v>27</v>
      </c>
      <c r="C144" s="382"/>
      <c r="D144" s="382"/>
      <c r="E144" s="382"/>
      <c r="F144" s="382"/>
      <c r="G144" s="383"/>
      <c r="H144" s="372"/>
      <c r="I144" s="373"/>
      <c r="J144" s="373"/>
      <c r="K144" s="374"/>
      <c r="L144" s="202"/>
      <c r="M144" s="1"/>
      <c r="N144" s="108"/>
    </row>
    <row r="145" spans="2:14" ht="7.5" customHeight="1" thickBot="1">
      <c r="B145" s="68"/>
      <c r="C145" s="68"/>
      <c r="D145" s="68"/>
      <c r="E145" s="68"/>
      <c r="M145" s="1"/>
    </row>
    <row r="146" spans="2:14" ht="17.25" customHeight="1" thickBot="1">
      <c r="B146" s="132">
        <f>+B137+1</f>
        <v>13</v>
      </c>
      <c r="C146" s="384" t="s">
        <v>57</v>
      </c>
      <c r="D146" s="385"/>
      <c r="E146" s="386"/>
      <c r="F146" s="71" t="s">
        <v>22</v>
      </c>
      <c r="G146" s="125"/>
      <c r="H146" s="73" t="s">
        <v>140</v>
      </c>
      <c r="I146" s="74"/>
      <c r="J146" s="74"/>
      <c r="K146" s="75"/>
      <c r="L146" s="76" t="s">
        <v>24</v>
      </c>
      <c r="M146" s="1"/>
    </row>
    <row r="147" spans="2:14" ht="17.25" customHeight="1">
      <c r="B147" s="387"/>
      <c r="C147" s="388"/>
      <c r="D147" s="388"/>
      <c r="E147" s="388"/>
      <c r="F147" s="388"/>
      <c r="G147" s="389"/>
      <c r="H147" s="375"/>
      <c r="I147" s="376"/>
      <c r="J147" s="376"/>
      <c r="K147" s="377"/>
      <c r="L147" s="199"/>
      <c r="N147" s="108">
        <f>B147</f>
        <v>0</v>
      </c>
    </row>
    <row r="148" spans="2:14" ht="17.25" customHeight="1">
      <c r="B148" s="387"/>
      <c r="C148" s="388"/>
      <c r="D148" s="388"/>
      <c r="E148" s="388"/>
      <c r="F148" s="388"/>
      <c r="G148" s="389"/>
      <c r="H148" s="369"/>
      <c r="I148" s="370"/>
      <c r="J148" s="370"/>
      <c r="K148" s="371"/>
      <c r="L148" s="199"/>
      <c r="M148" s="1"/>
      <c r="N148" s="108">
        <f>C152</f>
        <v>0</v>
      </c>
    </row>
    <row r="149" spans="2:14" ht="17.25" customHeight="1">
      <c r="B149" s="387"/>
      <c r="C149" s="388"/>
      <c r="D149" s="388"/>
      <c r="E149" s="388"/>
      <c r="F149" s="388"/>
      <c r="G149" s="389"/>
      <c r="H149" s="369"/>
      <c r="I149" s="370"/>
      <c r="J149" s="370"/>
      <c r="K149" s="371"/>
      <c r="L149" s="199"/>
      <c r="M149" s="1"/>
      <c r="N149" s="108">
        <f>G152</f>
        <v>0</v>
      </c>
    </row>
    <row r="150" spans="2:14" ht="17.25" customHeight="1">
      <c r="B150" s="387"/>
      <c r="C150" s="388"/>
      <c r="D150" s="388"/>
      <c r="E150" s="388"/>
      <c r="F150" s="388"/>
      <c r="G150" s="389"/>
      <c r="H150" s="369"/>
      <c r="I150" s="370"/>
      <c r="J150" s="370"/>
      <c r="K150" s="371"/>
      <c r="L150" s="199"/>
      <c r="M150" s="1"/>
      <c r="N150" s="108">
        <f>C153</f>
        <v>0</v>
      </c>
    </row>
    <row r="151" spans="2:14" ht="17.25" customHeight="1">
      <c r="B151" s="390"/>
      <c r="C151" s="391"/>
      <c r="D151" s="391"/>
      <c r="E151" s="391"/>
      <c r="F151" s="391"/>
      <c r="G151" s="392"/>
      <c r="H151" s="369"/>
      <c r="I151" s="370"/>
      <c r="J151" s="370"/>
      <c r="K151" s="371"/>
      <c r="L151" s="199"/>
      <c r="M151" s="1"/>
      <c r="N151" s="108"/>
    </row>
    <row r="152" spans="2:14" ht="17.25" customHeight="1">
      <c r="B152" s="77" t="s">
        <v>25</v>
      </c>
      <c r="C152" s="393"/>
      <c r="D152" s="393"/>
      <c r="E152" s="393"/>
      <c r="F152" s="78" t="s">
        <v>26</v>
      </c>
      <c r="G152" s="130"/>
      <c r="H152" s="369"/>
      <c r="I152" s="370"/>
      <c r="J152" s="370"/>
      <c r="K152" s="371"/>
      <c r="L152" s="199"/>
      <c r="M152" s="1"/>
      <c r="N152" s="108"/>
    </row>
    <row r="153" spans="2:14" ht="17.25" customHeight="1" thickBot="1">
      <c r="B153" s="131" t="s">
        <v>27</v>
      </c>
      <c r="C153" s="382"/>
      <c r="D153" s="382"/>
      <c r="E153" s="382"/>
      <c r="F153" s="382"/>
      <c r="G153" s="383"/>
      <c r="H153" s="372"/>
      <c r="I153" s="373"/>
      <c r="J153" s="373"/>
      <c r="K153" s="374"/>
      <c r="L153" s="202"/>
      <c r="M153" s="1"/>
      <c r="N153" s="108" t="s">
        <v>148</v>
      </c>
    </row>
    <row r="154" spans="2:14" ht="15" customHeight="1" thickBot="1">
      <c r="B154" s="83"/>
      <c r="C154" s="83"/>
      <c r="D154" s="83"/>
      <c r="E154" s="83"/>
      <c r="F154" s="83"/>
      <c r="J154" s="203"/>
      <c r="K154" s="204" t="s">
        <v>30</v>
      </c>
      <c r="L154" s="295">
        <f>SUM(L110:L153)</f>
        <v>0</v>
      </c>
      <c r="M154" s="1"/>
    </row>
    <row r="155" spans="2:14" ht="15" customHeight="1">
      <c r="B155" s="83"/>
      <c r="C155" s="83"/>
      <c r="D155" s="83"/>
      <c r="E155" s="83"/>
      <c r="F155" s="83"/>
      <c r="J155" s="224"/>
      <c r="K155" s="225"/>
      <c r="L155" s="226"/>
      <c r="M155" s="1"/>
    </row>
    <row r="156" spans="2:14" ht="43.5" customHeight="1">
      <c r="L156" s="243"/>
      <c r="M156" s="242" t="s">
        <v>137</v>
      </c>
    </row>
  </sheetData>
  <sheetProtection selectLockedCells="1"/>
  <mergeCells count="169">
    <mergeCell ref="H18:K18"/>
    <mergeCell ref="H20:K20"/>
    <mergeCell ref="K21:L21"/>
    <mergeCell ref="C153:G153"/>
    <mergeCell ref="B138:G142"/>
    <mergeCell ref="C143:E143"/>
    <mergeCell ref="C144:G144"/>
    <mergeCell ref="C146:E146"/>
    <mergeCell ref="B147:G151"/>
    <mergeCell ref="C108:L108"/>
    <mergeCell ref="C110:E110"/>
    <mergeCell ref="B111:G115"/>
    <mergeCell ref="C116:E116"/>
    <mergeCell ref="C152:E152"/>
    <mergeCell ref="C128:E128"/>
    <mergeCell ref="B129:G133"/>
    <mergeCell ref="C134:E134"/>
    <mergeCell ref="C135:G135"/>
    <mergeCell ref="C137:E137"/>
    <mergeCell ref="C117:G117"/>
    <mergeCell ref="C119:E119"/>
    <mergeCell ref="B120:G124"/>
    <mergeCell ref="C125:E125"/>
    <mergeCell ref="C126:G126"/>
    <mergeCell ref="H120:K120"/>
    <mergeCell ref="H153:K153"/>
    <mergeCell ref="H144:K144"/>
    <mergeCell ref="C1:E1"/>
    <mergeCell ref="B8:L9"/>
    <mergeCell ref="C11:E11"/>
    <mergeCell ref="G11:L11"/>
    <mergeCell ref="E13:L13"/>
    <mergeCell ref="E14:L14"/>
    <mergeCell ref="C30:G30"/>
    <mergeCell ref="C15:G15"/>
    <mergeCell ref="K15:L15"/>
    <mergeCell ref="C16:G16"/>
    <mergeCell ref="K16:L16"/>
    <mergeCell ref="C17:G17"/>
    <mergeCell ref="I17:L17"/>
    <mergeCell ref="C18:G18"/>
    <mergeCell ref="B19:G21"/>
    <mergeCell ref="C23:E23"/>
    <mergeCell ref="B24:G28"/>
    <mergeCell ref="C29:E29"/>
    <mergeCell ref="H24:K24"/>
    <mergeCell ref="H25:K25"/>
    <mergeCell ref="H26:K26"/>
    <mergeCell ref="H19:K19"/>
    <mergeCell ref="H27:K27"/>
    <mergeCell ref="H28:K28"/>
    <mergeCell ref="C65:E65"/>
    <mergeCell ref="C32:E32"/>
    <mergeCell ref="B33:G37"/>
    <mergeCell ref="C38:E38"/>
    <mergeCell ref="C39:G39"/>
    <mergeCell ref="C41:E41"/>
    <mergeCell ref="B42:G46"/>
    <mergeCell ref="C47:E47"/>
    <mergeCell ref="C48:G48"/>
    <mergeCell ref="C57:L57"/>
    <mergeCell ref="C59:E59"/>
    <mergeCell ref="B60:G64"/>
    <mergeCell ref="H33:K33"/>
    <mergeCell ref="H42:K42"/>
    <mergeCell ref="H60:K60"/>
    <mergeCell ref="H65:K65"/>
    <mergeCell ref="C56:E56"/>
    <mergeCell ref="H29:K29"/>
    <mergeCell ref="H35:K35"/>
    <mergeCell ref="H36:K36"/>
    <mergeCell ref="C93:G93"/>
    <mergeCell ref="C95:E95"/>
    <mergeCell ref="B96:G100"/>
    <mergeCell ref="C101:E101"/>
    <mergeCell ref="C102:G102"/>
    <mergeCell ref="C92:E92"/>
    <mergeCell ref="C66:G66"/>
    <mergeCell ref="C68:E68"/>
    <mergeCell ref="B69:G73"/>
    <mergeCell ref="C74:E74"/>
    <mergeCell ref="C75:G75"/>
    <mergeCell ref="C77:E77"/>
    <mergeCell ref="B78:G82"/>
    <mergeCell ref="C83:E83"/>
    <mergeCell ref="C84:G84"/>
    <mergeCell ref="C86:E86"/>
    <mergeCell ref="B87:G91"/>
    <mergeCell ref="H69:K69"/>
    <mergeCell ref="H78:K78"/>
    <mergeCell ref="H87:K87"/>
    <mergeCell ref="H96:K96"/>
    <mergeCell ref="H111:K111"/>
    <mergeCell ref="H75:K75"/>
    <mergeCell ref="H70:K70"/>
    <mergeCell ref="H71:K71"/>
    <mergeCell ref="H72:K72"/>
    <mergeCell ref="H73:K73"/>
    <mergeCell ref="H74:K74"/>
    <mergeCell ref="H79:K79"/>
    <mergeCell ref="H80:K80"/>
    <mergeCell ref="H81:K81"/>
    <mergeCell ref="H82:K82"/>
    <mergeCell ref="H83:K83"/>
    <mergeCell ref="H101:K101"/>
    <mergeCell ref="H66:K66"/>
    <mergeCell ref="H48:K48"/>
    <mergeCell ref="H39:K39"/>
    <mergeCell ref="H30:K30"/>
    <mergeCell ref="H34:K34"/>
    <mergeCell ref="H37:K37"/>
    <mergeCell ref="H38:K38"/>
    <mergeCell ref="H43:K43"/>
    <mergeCell ref="H44:K44"/>
    <mergeCell ref="H45:K45"/>
    <mergeCell ref="H46:K46"/>
    <mergeCell ref="H47:K47"/>
    <mergeCell ref="H61:K61"/>
    <mergeCell ref="H62:K62"/>
    <mergeCell ref="H63:K63"/>
    <mergeCell ref="H64:K64"/>
    <mergeCell ref="H142:K142"/>
    <mergeCell ref="H113:K113"/>
    <mergeCell ref="H114:K114"/>
    <mergeCell ref="H115:K115"/>
    <mergeCell ref="H116:K116"/>
    <mergeCell ref="H121:K121"/>
    <mergeCell ref="B50:I50"/>
    <mergeCell ref="B51:I51"/>
    <mergeCell ref="B52:I52"/>
    <mergeCell ref="B53:I53"/>
    <mergeCell ref="H117:K117"/>
    <mergeCell ref="H102:K102"/>
    <mergeCell ref="H93:K93"/>
    <mergeCell ref="H84:K84"/>
    <mergeCell ref="H88:K88"/>
    <mergeCell ref="H89:K89"/>
    <mergeCell ref="H90:K90"/>
    <mergeCell ref="H91:K91"/>
    <mergeCell ref="H92:K92"/>
    <mergeCell ref="H97:K97"/>
    <mergeCell ref="H98:K98"/>
    <mergeCell ref="H99:K99"/>
    <mergeCell ref="H100:K100"/>
    <mergeCell ref="H112:K112"/>
    <mergeCell ref="C107:E107"/>
    <mergeCell ref="H149:K149"/>
    <mergeCell ref="H150:K150"/>
    <mergeCell ref="H151:K151"/>
    <mergeCell ref="H152:K152"/>
    <mergeCell ref="H122:K122"/>
    <mergeCell ref="H123:K123"/>
    <mergeCell ref="H124:K124"/>
    <mergeCell ref="H125:K125"/>
    <mergeCell ref="H130:K130"/>
    <mergeCell ref="H126:K126"/>
    <mergeCell ref="H129:K129"/>
    <mergeCell ref="H138:K138"/>
    <mergeCell ref="H147:K147"/>
    <mergeCell ref="H143:K143"/>
    <mergeCell ref="H148:K148"/>
    <mergeCell ref="H135:K135"/>
    <mergeCell ref="H131:K131"/>
    <mergeCell ref="H132:K132"/>
    <mergeCell ref="H133:K133"/>
    <mergeCell ref="H134:K134"/>
    <mergeCell ref="H139:K139"/>
    <mergeCell ref="H140:K140"/>
    <mergeCell ref="H141:K141"/>
  </mergeCells>
  <phoneticPr fontId="8"/>
  <conditionalFormatting sqref="O36:P38 O39 P40">
    <cfRule type="uniqueValues" dxfId="23" priority="21"/>
  </conditionalFormatting>
  <conditionalFormatting sqref="Q23:R39">
    <cfRule type="uniqueValues" dxfId="22" priority="22"/>
  </conditionalFormatting>
  <conditionalFormatting sqref="O23:S35">
    <cfRule type="uniqueValues" dxfId="21" priority="20"/>
  </conditionalFormatting>
  <conditionalFormatting sqref="O36:R38">
    <cfRule type="uniqueValues" dxfId="20" priority="19"/>
  </conditionalFormatting>
  <conditionalFormatting sqref="O19:P19">
    <cfRule type="uniqueValues" dxfId="19" priority="23"/>
    <cfRule type="uniqueValues" dxfId="18" priority="24"/>
  </conditionalFormatting>
  <conditionalFormatting sqref="O68:P69">
    <cfRule type="uniqueValues" dxfId="17" priority="16"/>
  </conditionalFormatting>
  <conditionalFormatting sqref="O63:P63">
    <cfRule type="uniqueValues" dxfId="16" priority="15"/>
  </conditionalFormatting>
  <conditionalFormatting sqref="O70:P84">
    <cfRule type="uniqueValues" dxfId="15" priority="17"/>
  </conditionalFormatting>
  <conditionalFormatting sqref="Q67:R84">
    <cfRule type="uniqueValues" dxfId="14" priority="18"/>
  </conditionalFormatting>
  <conditionalFormatting sqref="O67:R84">
    <cfRule type="uniqueValues" dxfId="13" priority="14"/>
  </conditionalFormatting>
  <conditionalFormatting sqref="O67:R84 O63:P63">
    <cfRule type="uniqueValues" dxfId="12" priority="13"/>
  </conditionalFormatting>
  <conditionalFormatting sqref="O119:P120">
    <cfRule type="uniqueValues" dxfId="11" priority="4"/>
  </conditionalFormatting>
  <conditionalFormatting sqref="O114:P114">
    <cfRule type="uniqueValues" dxfId="10" priority="3"/>
  </conditionalFormatting>
  <conditionalFormatting sqref="O121:P135">
    <cfRule type="uniqueValues" dxfId="9" priority="5"/>
  </conditionalFormatting>
  <conditionalFormatting sqref="Q118:R135">
    <cfRule type="uniqueValues" dxfId="8" priority="6"/>
  </conditionalFormatting>
  <conditionalFormatting sqref="O118:R135">
    <cfRule type="uniqueValues" dxfId="7" priority="2"/>
  </conditionalFormatting>
  <conditionalFormatting sqref="O118:R135 O114:P114">
    <cfRule type="uniqueValues" dxfId="6" priority="1"/>
  </conditionalFormatting>
  <printOptions horizontalCentered="1"/>
  <pageMargins left="0.19685039370078741" right="0.19685039370078741" top="0.19685039370078741" bottom="0.19685039370078741" header="0.78740157480314965" footer="0.31496062992125984"/>
  <pageSetup paperSize="9" orientation="portrait" blackAndWhite="1" r:id="rId1"/>
  <headerFooter>
    <oddHeader>&amp;R&amp;P/&amp;N　頁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52"/>
  <sheetViews>
    <sheetView view="pageBreakPreview" zoomScaleNormal="100" zoomScaleSheetLayoutView="100" workbookViewId="0">
      <selection activeCell="C14" sqref="C14:G14"/>
    </sheetView>
  </sheetViews>
  <sheetFormatPr defaultColWidth="7.125" defaultRowHeight="13.5"/>
  <cols>
    <col min="1" max="1" width="0.75" style="247" customWidth="1"/>
    <col min="2" max="2" width="9.25" style="247" customWidth="1"/>
    <col min="3" max="3" width="2.25" style="247" customWidth="1"/>
    <col min="4" max="4" width="8.5" style="247" customWidth="1"/>
    <col min="5" max="5" width="6.875" style="247" customWidth="1"/>
    <col min="6" max="6" width="9.375" style="247" customWidth="1"/>
    <col min="7" max="7" width="9.25" style="247" customWidth="1"/>
    <col min="8" max="8" width="9.375" style="247" customWidth="1"/>
    <col min="9" max="9" width="14.25" style="247" customWidth="1"/>
    <col min="10" max="10" width="9.25" style="247" customWidth="1"/>
    <col min="11" max="11" width="9.875" style="247" customWidth="1"/>
    <col min="12" max="12" width="9.25" style="247" customWidth="1"/>
    <col min="13" max="13" width="3.125" style="255" customWidth="1"/>
    <col min="14" max="14" width="5" style="254" hidden="1" customWidth="1"/>
    <col min="15" max="15" width="15.625" style="247" customWidth="1"/>
    <col min="16" max="16" width="31.75" style="247" customWidth="1"/>
    <col min="17" max="17" width="7.125" style="248" customWidth="1"/>
    <col min="18" max="18" width="14.625" style="247" customWidth="1"/>
    <col min="19" max="22" width="7.125" style="247" customWidth="1"/>
    <col min="23" max="25" width="7.125" style="247"/>
    <col min="26" max="26" width="6.875" style="247" customWidth="1"/>
    <col min="27" max="254" width="7.125" style="247"/>
    <col min="255" max="255" width="0.75" style="247" customWidth="1"/>
    <col min="256" max="257" width="9.25" style="247" customWidth="1"/>
    <col min="258" max="258" width="7.125" style="247"/>
    <col min="259" max="260" width="9.625" style="247" customWidth="1"/>
    <col min="261" max="261" width="11" style="247" customWidth="1"/>
    <col min="262" max="262" width="8.75" style="247" customWidth="1"/>
    <col min="263" max="263" width="13.25" style="247" customWidth="1"/>
    <col min="264" max="264" width="14.125" style="247" customWidth="1"/>
    <col min="265" max="265" width="0.875" style="247" customWidth="1"/>
    <col min="266" max="510" width="7.125" style="247"/>
    <col min="511" max="511" width="0.75" style="247" customWidth="1"/>
    <col min="512" max="513" width="9.25" style="247" customWidth="1"/>
    <col min="514" max="514" width="7.125" style="247"/>
    <col min="515" max="516" width="9.625" style="247" customWidth="1"/>
    <col min="517" max="517" width="11" style="247" customWidth="1"/>
    <col min="518" max="518" width="8.75" style="247" customWidth="1"/>
    <col min="519" max="519" width="13.25" style="247" customWidth="1"/>
    <col min="520" max="520" width="14.125" style="247" customWidth="1"/>
    <col min="521" max="521" width="0.875" style="247" customWidth="1"/>
    <col min="522" max="766" width="7.125" style="247"/>
    <col min="767" max="767" width="0.75" style="247" customWidth="1"/>
    <col min="768" max="769" width="9.25" style="247" customWidth="1"/>
    <col min="770" max="770" width="7.125" style="247"/>
    <col min="771" max="772" width="9.625" style="247" customWidth="1"/>
    <col min="773" max="773" width="11" style="247" customWidth="1"/>
    <col min="774" max="774" width="8.75" style="247" customWidth="1"/>
    <col min="775" max="775" width="13.25" style="247" customWidth="1"/>
    <col min="776" max="776" width="14.125" style="247" customWidth="1"/>
    <col min="777" max="777" width="0.875" style="247" customWidth="1"/>
    <col min="778" max="1022" width="7.125" style="247"/>
    <col min="1023" max="1023" width="0.75" style="247" customWidth="1"/>
    <col min="1024" max="1025" width="9.25" style="247" customWidth="1"/>
    <col min="1026" max="1026" width="7.125" style="247"/>
    <col min="1027" max="1028" width="9.625" style="247" customWidth="1"/>
    <col min="1029" max="1029" width="11" style="247" customWidth="1"/>
    <col min="1030" max="1030" width="8.75" style="247" customWidth="1"/>
    <col min="1031" max="1031" width="13.25" style="247" customWidth="1"/>
    <col min="1032" max="1032" width="14.125" style="247" customWidth="1"/>
    <col min="1033" max="1033" width="0.875" style="247" customWidth="1"/>
    <col min="1034" max="1278" width="7.125" style="247"/>
    <col min="1279" max="1279" width="0.75" style="247" customWidth="1"/>
    <col min="1280" max="1281" width="9.25" style="247" customWidth="1"/>
    <col min="1282" max="1282" width="7.125" style="247"/>
    <col min="1283" max="1284" width="9.625" style="247" customWidth="1"/>
    <col min="1285" max="1285" width="11" style="247" customWidth="1"/>
    <col min="1286" max="1286" width="8.75" style="247" customWidth="1"/>
    <col min="1287" max="1287" width="13.25" style="247" customWidth="1"/>
    <col min="1288" max="1288" width="14.125" style="247" customWidth="1"/>
    <col min="1289" max="1289" width="0.875" style="247" customWidth="1"/>
    <col min="1290" max="1534" width="7.125" style="247"/>
    <col min="1535" max="1535" width="0.75" style="247" customWidth="1"/>
    <col min="1536" max="1537" width="9.25" style="247" customWidth="1"/>
    <col min="1538" max="1538" width="7.125" style="247"/>
    <col min="1539" max="1540" width="9.625" style="247" customWidth="1"/>
    <col min="1541" max="1541" width="11" style="247" customWidth="1"/>
    <col min="1542" max="1542" width="8.75" style="247" customWidth="1"/>
    <col min="1543" max="1543" width="13.25" style="247" customWidth="1"/>
    <col min="1544" max="1544" width="14.125" style="247" customWidth="1"/>
    <col min="1545" max="1545" width="0.875" style="247" customWidth="1"/>
    <col min="1546" max="1790" width="7.125" style="247"/>
    <col min="1791" max="1791" width="0.75" style="247" customWidth="1"/>
    <col min="1792" max="1793" width="9.25" style="247" customWidth="1"/>
    <col min="1794" max="1794" width="7.125" style="247"/>
    <col min="1795" max="1796" width="9.625" style="247" customWidth="1"/>
    <col min="1797" max="1797" width="11" style="247" customWidth="1"/>
    <col min="1798" max="1798" width="8.75" style="247" customWidth="1"/>
    <col min="1799" max="1799" width="13.25" style="247" customWidth="1"/>
    <col min="1800" max="1800" width="14.125" style="247" customWidth="1"/>
    <col min="1801" max="1801" width="0.875" style="247" customWidth="1"/>
    <col min="1802" max="2046" width="7.125" style="247"/>
    <col min="2047" max="2047" width="0.75" style="247" customWidth="1"/>
    <col min="2048" max="2049" width="9.25" style="247" customWidth="1"/>
    <col min="2050" max="2050" width="7.125" style="247"/>
    <col min="2051" max="2052" width="9.625" style="247" customWidth="1"/>
    <col min="2053" max="2053" width="11" style="247" customWidth="1"/>
    <col min="2054" max="2054" width="8.75" style="247" customWidth="1"/>
    <col min="2055" max="2055" width="13.25" style="247" customWidth="1"/>
    <col min="2056" max="2056" width="14.125" style="247" customWidth="1"/>
    <col min="2057" max="2057" width="0.875" style="247" customWidth="1"/>
    <col min="2058" max="2302" width="7.125" style="247"/>
    <col min="2303" max="2303" width="0.75" style="247" customWidth="1"/>
    <col min="2304" max="2305" width="9.25" style="247" customWidth="1"/>
    <col min="2306" max="2306" width="7.125" style="247"/>
    <col min="2307" max="2308" width="9.625" style="247" customWidth="1"/>
    <col min="2309" max="2309" width="11" style="247" customWidth="1"/>
    <col min="2310" max="2310" width="8.75" style="247" customWidth="1"/>
    <col min="2311" max="2311" width="13.25" style="247" customWidth="1"/>
    <col min="2312" max="2312" width="14.125" style="247" customWidth="1"/>
    <col min="2313" max="2313" width="0.875" style="247" customWidth="1"/>
    <col min="2314" max="2558" width="7.125" style="247"/>
    <col min="2559" max="2559" width="0.75" style="247" customWidth="1"/>
    <col min="2560" max="2561" width="9.25" style="247" customWidth="1"/>
    <col min="2562" max="2562" width="7.125" style="247"/>
    <col min="2563" max="2564" width="9.625" style="247" customWidth="1"/>
    <col min="2565" max="2565" width="11" style="247" customWidth="1"/>
    <col min="2566" max="2566" width="8.75" style="247" customWidth="1"/>
    <col min="2567" max="2567" width="13.25" style="247" customWidth="1"/>
    <col min="2568" max="2568" width="14.125" style="247" customWidth="1"/>
    <col min="2569" max="2569" width="0.875" style="247" customWidth="1"/>
    <col min="2570" max="2814" width="7.125" style="247"/>
    <col min="2815" max="2815" width="0.75" style="247" customWidth="1"/>
    <col min="2816" max="2817" width="9.25" style="247" customWidth="1"/>
    <col min="2818" max="2818" width="7.125" style="247"/>
    <col min="2819" max="2820" width="9.625" style="247" customWidth="1"/>
    <col min="2821" max="2821" width="11" style="247" customWidth="1"/>
    <col min="2822" max="2822" width="8.75" style="247" customWidth="1"/>
    <col min="2823" max="2823" width="13.25" style="247" customWidth="1"/>
    <col min="2824" max="2824" width="14.125" style="247" customWidth="1"/>
    <col min="2825" max="2825" width="0.875" style="247" customWidth="1"/>
    <col min="2826" max="3070" width="7.125" style="247"/>
    <col min="3071" max="3071" width="0.75" style="247" customWidth="1"/>
    <col min="3072" max="3073" width="9.25" style="247" customWidth="1"/>
    <col min="3074" max="3074" width="7.125" style="247"/>
    <col min="3075" max="3076" width="9.625" style="247" customWidth="1"/>
    <col min="3077" max="3077" width="11" style="247" customWidth="1"/>
    <col min="3078" max="3078" width="8.75" style="247" customWidth="1"/>
    <col min="3079" max="3079" width="13.25" style="247" customWidth="1"/>
    <col min="3080" max="3080" width="14.125" style="247" customWidth="1"/>
    <col min="3081" max="3081" width="0.875" style="247" customWidth="1"/>
    <col min="3082" max="3326" width="7.125" style="247"/>
    <col min="3327" max="3327" width="0.75" style="247" customWidth="1"/>
    <col min="3328" max="3329" width="9.25" style="247" customWidth="1"/>
    <col min="3330" max="3330" width="7.125" style="247"/>
    <col min="3331" max="3332" width="9.625" style="247" customWidth="1"/>
    <col min="3333" max="3333" width="11" style="247" customWidth="1"/>
    <col min="3334" max="3334" width="8.75" style="247" customWidth="1"/>
    <col min="3335" max="3335" width="13.25" style="247" customWidth="1"/>
    <col min="3336" max="3336" width="14.125" style="247" customWidth="1"/>
    <col min="3337" max="3337" width="0.875" style="247" customWidth="1"/>
    <col min="3338" max="3582" width="7.125" style="247"/>
    <col min="3583" max="3583" width="0.75" style="247" customWidth="1"/>
    <col min="3584" max="3585" width="9.25" style="247" customWidth="1"/>
    <col min="3586" max="3586" width="7.125" style="247"/>
    <col min="3587" max="3588" width="9.625" style="247" customWidth="1"/>
    <col min="3589" max="3589" width="11" style="247" customWidth="1"/>
    <col min="3590" max="3590" width="8.75" style="247" customWidth="1"/>
    <col min="3591" max="3591" width="13.25" style="247" customWidth="1"/>
    <col min="3592" max="3592" width="14.125" style="247" customWidth="1"/>
    <col min="3593" max="3593" width="0.875" style="247" customWidth="1"/>
    <col min="3594" max="3838" width="7.125" style="247"/>
    <col min="3839" max="3839" width="0.75" style="247" customWidth="1"/>
    <col min="3840" max="3841" width="9.25" style="247" customWidth="1"/>
    <col min="3842" max="3842" width="7.125" style="247"/>
    <col min="3843" max="3844" width="9.625" style="247" customWidth="1"/>
    <col min="3845" max="3845" width="11" style="247" customWidth="1"/>
    <col min="3846" max="3846" width="8.75" style="247" customWidth="1"/>
    <col min="3847" max="3847" width="13.25" style="247" customWidth="1"/>
    <col min="3848" max="3848" width="14.125" style="247" customWidth="1"/>
    <col min="3849" max="3849" width="0.875" style="247" customWidth="1"/>
    <col min="3850" max="4094" width="7.125" style="247"/>
    <col min="4095" max="4095" width="0.75" style="247" customWidth="1"/>
    <col min="4096" max="4097" width="9.25" style="247" customWidth="1"/>
    <col min="4098" max="4098" width="7.125" style="247"/>
    <col min="4099" max="4100" width="9.625" style="247" customWidth="1"/>
    <col min="4101" max="4101" width="11" style="247" customWidth="1"/>
    <col min="4102" max="4102" width="8.75" style="247" customWidth="1"/>
    <col min="4103" max="4103" width="13.25" style="247" customWidth="1"/>
    <col min="4104" max="4104" width="14.125" style="247" customWidth="1"/>
    <col min="4105" max="4105" width="0.875" style="247" customWidth="1"/>
    <col min="4106" max="4350" width="7.125" style="247"/>
    <col min="4351" max="4351" width="0.75" style="247" customWidth="1"/>
    <col min="4352" max="4353" width="9.25" style="247" customWidth="1"/>
    <col min="4354" max="4354" width="7.125" style="247"/>
    <col min="4355" max="4356" width="9.625" style="247" customWidth="1"/>
    <col min="4357" max="4357" width="11" style="247" customWidth="1"/>
    <col min="4358" max="4358" width="8.75" style="247" customWidth="1"/>
    <col min="4359" max="4359" width="13.25" style="247" customWidth="1"/>
    <col min="4360" max="4360" width="14.125" style="247" customWidth="1"/>
    <col min="4361" max="4361" width="0.875" style="247" customWidth="1"/>
    <col min="4362" max="4606" width="7.125" style="247"/>
    <col min="4607" max="4607" width="0.75" style="247" customWidth="1"/>
    <col min="4608" max="4609" width="9.25" style="247" customWidth="1"/>
    <col min="4610" max="4610" width="7.125" style="247"/>
    <col min="4611" max="4612" width="9.625" style="247" customWidth="1"/>
    <col min="4613" max="4613" width="11" style="247" customWidth="1"/>
    <col min="4614" max="4614" width="8.75" style="247" customWidth="1"/>
    <col min="4615" max="4615" width="13.25" style="247" customWidth="1"/>
    <col min="4616" max="4616" width="14.125" style="247" customWidth="1"/>
    <col min="4617" max="4617" width="0.875" style="247" customWidth="1"/>
    <col min="4618" max="4862" width="7.125" style="247"/>
    <col min="4863" max="4863" width="0.75" style="247" customWidth="1"/>
    <col min="4864" max="4865" width="9.25" style="247" customWidth="1"/>
    <col min="4866" max="4866" width="7.125" style="247"/>
    <col min="4867" max="4868" width="9.625" style="247" customWidth="1"/>
    <col min="4869" max="4869" width="11" style="247" customWidth="1"/>
    <col min="4870" max="4870" width="8.75" style="247" customWidth="1"/>
    <col min="4871" max="4871" width="13.25" style="247" customWidth="1"/>
    <col min="4872" max="4872" width="14.125" style="247" customWidth="1"/>
    <col min="4873" max="4873" width="0.875" style="247" customWidth="1"/>
    <col min="4874" max="5118" width="7.125" style="247"/>
    <col min="5119" max="5119" width="0.75" style="247" customWidth="1"/>
    <col min="5120" max="5121" width="9.25" style="247" customWidth="1"/>
    <col min="5122" max="5122" width="7.125" style="247"/>
    <col min="5123" max="5124" width="9.625" style="247" customWidth="1"/>
    <col min="5125" max="5125" width="11" style="247" customWidth="1"/>
    <col min="5126" max="5126" width="8.75" style="247" customWidth="1"/>
    <col min="5127" max="5127" width="13.25" style="247" customWidth="1"/>
    <col min="5128" max="5128" width="14.125" style="247" customWidth="1"/>
    <col min="5129" max="5129" width="0.875" style="247" customWidth="1"/>
    <col min="5130" max="5374" width="7.125" style="247"/>
    <col min="5375" max="5375" width="0.75" style="247" customWidth="1"/>
    <col min="5376" max="5377" width="9.25" style="247" customWidth="1"/>
    <col min="5378" max="5378" width="7.125" style="247"/>
    <col min="5379" max="5380" width="9.625" style="247" customWidth="1"/>
    <col min="5381" max="5381" width="11" style="247" customWidth="1"/>
    <col min="5382" max="5382" width="8.75" style="247" customWidth="1"/>
    <col min="5383" max="5383" width="13.25" style="247" customWidth="1"/>
    <col min="5384" max="5384" width="14.125" style="247" customWidth="1"/>
    <col min="5385" max="5385" width="0.875" style="247" customWidth="1"/>
    <col min="5386" max="5630" width="7.125" style="247"/>
    <col min="5631" max="5631" width="0.75" style="247" customWidth="1"/>
    <col min="5632" max="5633" width="9.25" style="247" customWidth="1"/>
    <col min="5634" max="5634" width="7.125" style="247"/>
    <col min="5635" max="5636" width="9.625" style="247" customWidth="1"/>
    <col min="5637" max="5637" width="11" style="247" customWidth="1"/>
    <col min="5638" max="5638" width="8.75" style="247" customWidth="1"/>
    <col min="5639" max="5639" width="13.25" style="247" customWidth="1"/>
    <col min="5640" max="5640" width="14.125" style="247" customWidth="1"/>
    <col min="5641" max="5641" width="0.875" style="247" customWidth="1"/>
    <col min="5642" max="5886" width="7.125" style="247"/>
    <col min="5887" max="5887" width="0.75" style="247" customWidth="1"/>
    <col min="5888" max="5889" width="9.25" style="247" customWidth="1"/>
    <col min="5890" max="5890" width="7.125" style="247"/>
    <col min="5891" max="5892" width="9.625" style="247" customWidth="1"/>
    <col min="5893" max="5893" width="11" style="247" customWidth="1"/>
    <col min="5894" max="5894" width="8.75" style="247" customWidth="1"/>
    <col min="5895" max="5895" width="13.25" style="247" customWidth="1"/>
    <col min="5896" max="5896" width="14.125" style="247" customWidth="1"/>
    <col min="5897" max="5897" width="0.875" style="247" customWidth="1"/>
    <col min="5898" max="6142" width="7.125" style="247"/>
    <col min="6143" max="6143" width="0.75" style="247" customWidth="1"/>
    <col min="6144" max="6145" width="9.25" style="247" customWidth="1"/>
    <col min="6146" max="6146" width="7.125" style="247"/>
    <col min="6147" max="6148" width="9.625" style="247" customWidth="1"/>
    <col min="6149" max="6149" width="11" style="247" customWidth="1"/>
    <col min="6150" max="6150" width="8.75" style="247" customWidth="1"/>
    <col min="6151" max="6151" width="13.25" style="247" customWidth="1"/>
    <col min="6152" max="6152" width="14.125" style="247" customWidth="1"/>
    <col min="6153" max="6153" width="0.875" style="247" customWidth="1"/>
    <col min="6154" max="6398" width="7.125" style="247"/>
    <col min="6399" max="6399" width="0.75" style="247" customWidth="1"/>
    <col min="6400" max="6401" width="9.25" style="247" customWidth="1"/>
    <col min="6402" max="6402" width="7.125" style="247"/>
    <col min="6403" max="6404" width="9.625" style="247" customWidth="1"/>
    <col min="6405" max="6405" width="11" style="247" customWidth="1"/>
    <col min="6406" max="6406" width="8.75" style="247" customWidth="1"/>
    <col min="6407" max="6407" width="13.25" style="247" customWidth="1"/>
    <col min="6408" max="6408" width="14.125" style="247" customWidth="1"/>
    <col min="6409" max="6409" width="0.875" style="247" customWidth="1"/>
    <col min="6410" max="6654" width="7.125" style="247"/>
    <col min="6655" max="6655" width="0.75" style="247" customWidth="1"/>
    <col min="6656" max="6657" width="9.25" style="247" customWidth="1"/>
    <col min="6658" max="6658" width="7.125" style="247"/>
    <col min="6659" max="6660" width="9.625" style="247" customWidth="1"/>
    <col min="6661" max="6661" width="11" style="247" customWidth="1"/>
    <col min="6662" max="6662" width="8.75" style="247" customWidth="1"/>
    <col min="6663" max="6663" width="13.25" style="247" customWidth="1"/>
    <col min="6664" max="6664" width="14.125" style="247" customWidth="1"/>
    <col min="6665" max="6665" width="0.875" style="247" customWidth="1"/>
    <col min="6666" max="6910" width="7.125" style="247"/>
    <col min="6911" max="6911" width="0.75" style="247" customWidth="1"/>
    <col min="6912" max="6913" width="9.25" style="247" customWidth="1"/>
    <col min="6914" max="6914" width="7.125" style="247"/>
    <col min="6915" max="6916" width="9.625" style="247" customWidth="1"/>
    <col min="6917" max="6917" width="11" style="247" customWidth="1"/>
    <col min="6918" max="6918" width="8.75" style="247" customWidth="1"/>
    <col min="6919" max="6919" width="13.25" style="247" customWidth="1"/>
    <col min="6920" max="6920" width="14.125" style="247" customWidth="1"/>
    <col min="6921" max="6921" width="0.875" style="247" customWidth="1"/>
    <col min="6922" max="7166" width="7.125" style="247"/>
    <col min="7167" max="7167" width="0.75" style="247" customWidth="1"/>
    <col min="7168" max="7169" width="9.25" style="247" customWidth="1"/>
    <col min="7170" max="7170" width="7.125" style="247"/>
    <col min="7171" max="7172" width="9.625" style="247" customWidth="1"/>
    <col min="7173" max="7173" width="11" style="247" customWidth="1"/>
    <col min="7174" max="7174" width="8.75" style="247" customWidth="1"/>
    <col min="7175" max="7175" width="13.25" style="247" customWidth="1"/>
    <col min="7176" max="7176" width="14.125" style="247" customWidth="1"/>
    <col min="7177" max="7177" width="0.875" style="247" customWidth="1"/>
    <col min="7178" max="7422" width="7.125" style="247"/>
    <col min="7423" max="7423" width="0.75" style="247" customWidth="1"/>
    <col min="7424" max="7425" width="9.25" style="247" customWidth="1"/>
    <col min="7426" max="7426" width="7.125" style="247"/>
    <col min="7427" max="7428" width="9.625" style="247" customWidth="1"/>
    <col min="7429" max="7429" width="11" style="247" customWidth="1"/>
    <col min="7430" max="7430" width="8.75" style="247" customWidth="1"/>
    <col min="7431" max="7431" width="13.25" style="247" customWidth="1"/>
    <col min="7432" max="7432" width="14.125" style="247" customWidth="1"/>
    <col min="7433" max="7433" width="0.875" style="247" customWidth="1"/>
    <col min="7434" max="7678" width="7.125" style="247"/>
    <col min="7679" max="7679" width="0.75" style="247" customWidth="1"/>
    <col min="7680" max="7681" width="9.25" style="247" customWidth="1"/>
    <col min="7682" max="7682" width="7.125" style="247"/>
    <col min="7683" max="7684" width="9.625" style="247" customWidth="1"/>
    <col min="7685" max="7685" width="11" style="247" customWidth="1"/>
    <col min="7686" max="7686" width="8.75" style="247" customWidth="1"/>
    <col min="7687" max="7687" width="13.25" style="247" customWidth="1"/>
    <col min="7688" max="7688" width="14.125" style="247" customWidth="1"/>
    <col min="7689" max="7689" width="0.875" style="247" customWidth="1"/>
    <col min="7690" max="7934" width="7.125" style="247"/>
    <col min="7935" max="7935" width="0.75" style="247" customWidth="1"/>
    <col min="7936" max="7937" width="9.25" style="247" customWidth="1"/>
    <col min="7938" max="7938" width="7.125" style="247"/>
    <col min="7939" max="7940" width="9.625" style="247" customWidth="1"/>
    <col min="7941" max="7941" width="11" style="247" customWidth="1"/>
    <col min="7942" max="7942" width="8.75" style="247" customWidth="1"/>
    <col min="7943" max="7943" width="13.25" style="247" customWidth="1"/>
    <col min="7944" max="7944" width="14.125" style="247" customWidth="1"/>
    <col min="7945" max="7945" width="0.875" style="247" customWidth="1"/>
    <col min="7946" max="8190" width="7.125" style="247"/>
    <col min="8191" max="8191" width="0.75" style="247" customWidth="1"/>
    <col min="8192" max="8193" width="9.25" style="247" customWidth="1"/>
    <col min="8194" max="8194" width="7.125" style="247"/>
    <col min="8195" max="8196" width="9.625" style="247" customWidth="1"/>
    <col min="8197" max="8197" width="11" style="247" customWidth="1"/>
    <col min="8198" max="8198" width="8.75" style="247" customWidth="1"/>
    <col min="8199" max="8199" width="13.25" style="247" customWidth="1"/>
    <col min="8200" max="8200" width="14.125" style="247" customWidth="1"/>
    <col min="8201" max="8201" width="0.875" style="247" customWidth="1"/>
    <col min="8202" max="8446" width="7.125" style="247"/>
    <col min="8447" max="8447" width="0.75" style="247" customWidth="1"/>
    <col min="8448" max="8449" width="9.25" style="247" customWidth="1"/>
    <col min="8450" max="8450" width="7.125" style="247"/>
    <col min="8451" max="8452" width="9.625" style="247" customWidth="1"/>
    <col min="8453" max="8453" width="11" style="247" customWidth="1"/>
    <col min="8454" max="8454" width="8.75" style="247" customWidth="1"/>
    <col min="8455" max="8455" width="13.25" style="247" customWidth="1"/>
    <col min="8456" max="8456" width="14.125" style="247" customWidth="1"/>
    <col min="8457" max="8457" width="0.875" style="247" customWidth="1"/>
    <col min="8458" max="8702" width="7.125" style="247"/>
    <col min="8703" max="8703" width="0.75" style="247" customWidth="1"/>
    <col min="8704" max="8705" width="9.25" style="247" customWidth="1"/>
    <col min="8706" max="8706" width="7.125" style="247"/>
    <col min="8707" max="8708" width="9.625" style="247" customWidth="1"/>
    <col min="8709" max="8709" width="11" style="247" customWidth="1"/>
    <col min="8710" max="8710" width="8.75" style="247" customWidth="1"/>
    <col min="8711" max="8711" width="13.25" style="247" customWidth="1"/>
    <col min="8712" max="8712" width="14.125" style="247" customWidth="1"/>
    <col min="8713" max="8713" width="0.875" style="247" customWidth="1"/>
    <col min="8714" max="8958" width="7.125" style="247"/>
    <col min="8959" max="8959" width="0.75" style="247" customWidth="1"/>
    <col min="8960" max="8961" width="9.25" style="247" customWidth="1"/>
    <col min="8962" max="8962" width="7.125" style="247"/>
    <col min="8963" max="8964" width="9.625" style="247" customWidth="1"/>
    <col min="8965" max="8965" width="11" style="247" customWidth="1"/>
    <col min="8966" max="8966" width="8.75" style="247" customWidth="1"/>
    <col min="8967" max="8967" width="13.25" style="247" customWidth="1"/>
    <col min="8968" max="8968" width="14.125" style="247" customWidth="1"/>
    <col min="8969" max="8969" width="0.875" style="247" customWidth="1"/>
    <col min="8970" max="9214" width="7.125" style="247"/>
    <col min="9215" max="9215" width="0.75" style="247" customWidth="1"/>
    <col min="9216" max="9217" width="9.25" style="247" customWidth="1"/>
    <col min="9218" max="9218" width="7.125" style="247"/>
    <col min="9219" max="9220" width="9.625" style="247" customWidth="1"/>
    <col min="9221" max="9221" width="11" style="247" customWidth="1"/>
    <col min="9222" max="9222" width="8.75" style="247" customWidth="1"/>
    <col min="9223" max="9223" width="13.25" style="247" customWidth="1"/>
    <col min="9224" max="9224" width="14.125" style="247" customWidth="1"/>
    <col min="9225" max="9225" width="0.875" style="247" customWidth="1"/>
    <col min="9226" max="9470" width="7.125" style="247"/>
    <col min="9471" max="9471" width="0.75" style="247" customWidth="1"/>
    <col min="9472" max="9473" width="9.25" style="247" customWidth="1"/>
    <col min="9474" max="9474" width="7.125" style="247"/>
    <col min="9475" max="9476" width="9.625" style="247" customWidth="1"/>
    <col min="9477" max="9477" width="11" style="247" customWidth="1"/>
    <col min="9478" max="9478" width="8.75" style="247" customWidth="1"/>
    <col min="9479" max="9479" width="13.25" style="247" customWidth="1"/>
    <col min="9480" max="9480" width="14.125" style="247" customWidth="1"/>
    <col min="9481" max="9481" width="0.875" style="247" customWidth="1"/>
    <col min="9482" max="9726" width="7.125" style="247"/>
    <col min="9727" max="9727" width="0.75" style="247" customWidth="1"/>
    <col min="9728" max="9729" width="9.25" style="247" customWidth="1"/>
    <col min="9730" max="9730" width="7.125" style="247"/>
    <col min="9731" max="9732" width="9.625" style="247" customWidth="1"/>
    <col min="9733" max="9733" width="11" style="247" customWidth="1"/>
    <col min="9734" max="9734" width="8.75" style="247" customWidth="1"/>
    <col min="9735" max="9735" width="13.25" style="247" customWidth="1"/>
    <col min="9736" max="9736" width="14.125" style="247" customWidth="1"/>
    <col min="9737" max="9737" width="0.875" style="247" customWidth="1"/>
    <col min="9738" max="9982" width="7.125" style="247"/>
    <col min="9983" max="9983" width="0.75" style="247" customWidth="1"/>
    <col min="9984" max="9985" width="9.25" style="247" customWidth="1"/>
    <col min="9986" max="9986" width="7.125" style="247"/>
    <col min="9987" max="9988" width="9.625" style="247" customWidth="1"/>
    <col min="9989" max="9989" width="11" style="247" customWidth="1"/>
    <col min="9990" max="9990" width="8.75" style="247" customWidth="1"/>
    <col min="9991" max="9991" width="13.25" style="247" customWidth="1"/>
    <col min="9992" max="9992" width="14.125" style="247" customWidth="1"/>
    <col min="9993" max="9993" width="0.875" style="247" customWidth="1"/>
    <col min="9994" max="10238" width="7.125" style="247"/>
    <col min="10239" max="10239" width="0.75" style="247" customWidth="1"/>
    <col min="10240" max="10241" width="9.25" style="247" customWidth="1"/>
    <col min="10242" max="10242" width="7.125" style="247"/>
    <col min="10243" max="10244" width="9.625" style="247" customWidth="1"/>
    <col min="10245" max="10245" width="11" style="247" customWidth="1"/>
    <col min="10246" max="10246" width="8.75" style="247" customWidth="1"/>
    <col min="10247" max="10247" width="13.25" style="247" customWidth="1"/>
    <col min="10248" max="10248" width="14.125" style="247" customWidth="1"/>
    <col min="10249" max="10249" width="0.875" style="247" customWidth="1"/>
    <col min="10250" max="10494" width="7.125" style="247"/>
    <col min="10495" max="10495" width="0.75" style="247" customWidth="1"/>
    <col min="10496" max="10497" width="9.25" style="247" customWidth="1"/>
    <col min="10498" max="10498" width="7.125" style="247"/>
    <col min="10499" max="10500" width="9.625" style="247" customWidth="1"/>
    <col min="10501" max="10501" width="11" style="247" customWidth="1"/>
    <col min="10502" max="10502" width="8.75" style="247" customWidth="1"/>
    <col min="10503" max="10503" width="13.25" style="247" customWidth="1"/>
    <col min="10504" max="10504" width="14.125" style="247" customWidth="1"/>
    <col min="10505" max="10505" width="0.875" style="247" customWidth="1"/>
    <col min="10506" max="10750" width="7.125" style="247"/>
    <col min="10751" max="10751" width="0.75" style="247" customWidth="1"/>
    <col min="10752" max="10753" width="9.25" style="247" customWidth="1"/>
    <col min="10754" max="10754" width="7.125" style="247"/>
    <col min="10755" max="10756" width="9.625" style="247" customWidth="1"/>
    <col min="10757" max="10757" width="11" style="247" customWidth="1"/>
    <col min="10758" max="10758" width="8.75" style="247" customWidth="1"/>
    <col min="10759" max="10759" width="13.25" style="247" customWidth="1"/>
    <col min="10760" max="10760" width="14.125" style="247" customWidth="1"/>
    <col min="10761" max="10761" width="0.875" style="247" customWidth="1"/>
    <col min="10762" max="11006" width="7.125" style="247"/>
    <col min="11007" max="11007" width="0.75" style="247" customWidth="1"/>
    <col min="11008" max="11009" width="9.25" style="247" customWidth="1"/>
    <col min="11010" max="11010" width="7.125" style="247"/>
    <col min="11011" max="11012" width="9.625" style="247" customWidth="1"/>
    <col min="11013" max="11013" width="11" style="247" customWidth="1"/>
    <col min="11014" max="11014" width="8.75" style="247" customWidth="1"/>
    <col min="11015" max="11015" width="13.25" style="247" customWidth="1"/>
    <col min="11016" max="11016" width="14.125" style="247" customWidth="1"/>
    <col min="11017" max="11017" width="0.875" style="247" customWidth="1"/>
    <col min="11018" max="11262" width="7.125" style="247"/>
    <col min="11263" max="11263" width="0.75" style="247" customWidth="1"/>
    <col min="11264" max="11265" width="9.25" style="247" customWidth="1"/>
    <col min="11266" max="11266" width="7.125" style="247"/>
    <col min="11267" max="11268" width="9.625" style="247" customWidth="1"/>
    <col min="11269" max="11269" width="11" style="247" customWidth="1"/>
    <col min="11270" max="11270" width="8.75" style="247" customWidth="1"/>
    <col min="11271" max="11271" width="13.25" style="247" customWidth="1"/>
    <col min="11272" max="11272" width="14.125" style="247" customWidth="1"/>
    <col min="11273" max="11273" width="0.875" style="247" customWidth="1"/>
    <col min="11274" max="11518" width="7.125" style="247"/>
    <col min="11519" max="11519" width="0.75" style="247" customWidth="1"/>
    <col min="11520" max="11521" width="9.25" style="247" customWidth="1"/>
    <col min="11522" max="11522" width="7.125" style="247"/>
    <col min="11523" max="11524" width="9.625" style="247" customWidth="1"/>
    <col min="11525" max="11525" width="11" style="247" customWidth="1"/>
    <col min="11526" max="11526" width="8.75" style="247" customWidth="1"/>
    <col min="11527" max="11527" width="13.25" style="247" customWidth="1"/>
    <col min="11528" max="11528" width="14.125" style="247" customWidth="1"/>
    <col min="11529" max="11529" width="0.875" style="247" customWidth="1"/>
    <col min="11530" max="11774" width="7.125" style="247"/>
    <col min="11775" max="11775" width="0.75" style="247" customWidth="1"/>
    <col min="11776" max="11777" width="9.25" style="247" customWidth="1"/>
    <col min="11778" max="11778" width="7.125" style="247"/>
    <col min="11779" max="11780" width="9.625" style="247" customWidth="1"/>
    <col min="11781" max="11781" width="11" style="247" customWidth="1"/>
    <col min="11782" max="11782" width="8.75" style="247" customWidth="1"/>
    <col min="11783" max="11783" width="13.25" style="247" customWidth="1"/>
    <col min="11784" max="11784" width="14.125" style="247" customWidth="1"/>
    <col min="11785" max="11785" width="0.875" style="247" customWidth="1"/>
    <col min="11786" max="12030" width="7.125" style="247"/>
    <col min="12031" max="12031" width="0.75" style="247" customWidth="1"/>
    <col min="12032" max="12033" width="9.25" style="247" customWidth="1"/>
    <col min="12034" max="12034" width="7.125" style="247"/>
    <col min="12035" max="12036" width="9.625" style="247" customWidth="1"/>
    <col min="12037" max="12037" width="11" style="247" customWidth="1"/>
    <col min="12038" max="12038" width="8.75" style="247" customWidth="1"/>
    <col min="12039" max="12039" width="13.25" style="247" customWidth="1"/>
    <col min="12040" max="12040" width="14.125" style="247" customWidth="1"/>
    <col min="12041" max="12041" width="0.875" style="247" customWidth="1"/>
    <col min="12042" max="12286" width="7.125" style="247"/>
    <col min="12287" max="12287" width="0.75" style="247" customWidth="1"/>
    <col min="12288" max="12289" width="9.25" style="247" customWidth="1"/>
    <col min="12290" max="12290" width="7.125" style="247"/>
    <col min="12291" max="12292" width="9.625" style="247" customWidth="1"/>
    <col min="12293" max="12293" width="11" style="247" customWidth="1"/>
    <col min="12294" max="12294" width="8.75" style="247" customWidth="1"/>
    <col min="12295" max="12295" width="13.25" style="247" customWidth="1"/>
    <col min="12296" max="12296" width="14.125" style="247" customWidth="1"/>
    <col min="12297" max="12297" width="0.875" style="247" customWidth="1"/>
    <col min="12298" max="12542" width="7.125" style="247"/>
    <col min="12543" max="12543" width="0.75" style="247" customWidth="1"/>
    <col min="12544" max="12545" width="9.25" style="247" customWidth="1"/>
    <col min="12546" max="12546" width="7.125" style="247"/>
    <col min="12547" max="12548" width="9.625" style="247" customWidth="1"/>
    <col min="12549" max="12549" width="11" style="247" customWidth="1"/>
    <col min="12550" max="12550" width="8.75" style="247" customWidth="1"/>
    <col min="12551" max="12551" width="13.25" style="247" customWidth="1"/>
    <col min="12552" max="12552" width="14.125" style="247" customWidth="1"/>
    <col min="12553" max="12553" width="0.875" style="247" customWidth="1"/>
    <col min="12554" max="12798" width="7.125" style="247"/>
    <col min="12799" max="12799" width="0.75" style="247" customWidth="1"/>
    <col min="12800" max="12801" width="9.25" style="247" customWidth="1"/>
    <col min="12802" max="12802" width="7.125" style="247"/>
    <col min="12803" max="12804" width="9.625" style="247" customWidth="1"/>
    <col min="12805" max="12805" width="11" style="247" customWidth="1"/>
    <col min="12806" max="12806" width="8.75" style="247" customWidth="1"/>
    <col min="12807" max="12807" width="13.25" style="247" customWidth="1"/>
    <col min="12808" max="12808" width="14.125" style="247" customWidth="1"/>
    <col min="12809" max="12809" width="0.875" style="247" customWidth="1"/>
    <col min="12810" max="13054" width="7.125" style="247"/>
    <col min="13055" max="13055" width="0.75" style="247" customWidth="1"/>
    <col min="13056" max="13057" width="9.25" style="247" customWidth="1"/>
    <col min="13058" max="13058" width="7.125" style="247"/>
    <col min="13059" max="13060" width="9.625" style="247" customWidth="1"/>
    <col min="13061" max="13061" width="11" style="247" customWidth="1"/>
    <col min="13062" max="13062" width="8.75" style="247" customWidth="1"/>
    <col min="13063" max="13063" width="13.25" style="247" customWidth="1"/>
    <col min="13064" max="13064" width="14.125" style="247" customWidth="1"/>
    <col min="13065" max="13065" width="0.875" style="247" customWidth="1"/>
    <col min="13066" max="13310" width="7.125" style="247"/>
    <col min="13311" max="13311" width="0.75" style="247" customWidth="1"/>
    <col min="13312" max="13313" width="9.25" style="247" customWidth="1"/>
    <col min="13314" max="13314" width="7.125" style="247"/>
    <col min="13315" max="13316" width="9.625" style="247" customWidth="1"/>
    <col min="13317" max="13317" width="11" style="247" customWidth="1"/>
    <col min="13318" max="13318" width="8.75" style="247" customWidth="1"/>
    <col min="13319" max="13319" width="13.25" style="247" customWidth="1"/>
    <col min="13320" max="13320" width="14.125" style="247" customWidth="1"/>
    <col min="13321" max="13321" width="0.875" style="247" customWidth="1"/>
    <col min="13322" max="13566" width="7.125" style="247"/>
    <col min="13567" max="13567" width="0.75" style="247" customWidth="1"/>
    <col min="13568" max="13569" width="9.25" style="247" customWidth="1"/>
    <col min="13570" max="13570" width="7.125" style="247"/>
    <col min="13571" max="13572" width="9.625" style="247" customWidth="1"/>
    <col min="13573" max="13573" width="11" style="247" customWidth="1"/>
    <col min="13574" max="13574" width="8.75" style="247" customWidth="1"/>
    <col min="13575" max="13575" width="13.25" style="247" customWidth="1"/>
    <col min="13576" max="13576" width="14.125" style="247" customWidth="1"/>
    <col min="13577" max="13577" width="0.875" style="247" customWidth="1"/>
    <col min="13578" max="13822" width="7.125" style="247"/>
    <col min="13823" max="13823" width="0.75" style="247" customWidth="1"/>
    <col min="13824" max="13825" width="9.25" style="247" customWidth="1"/>
    <col min="13826" max="13826" width="7.125" style="247"/>
    <col min="13827" max="13828" width="9.625" style="247" customWidth="1"/>
    <col min="13829" max="13829" width="11" style="247" customWidth="1"/>
    <col min="13830" max="13830" width="8.75" style="247" customWidth="1"/>
    <col min="13831" max="13831" width="13.25" style="247" customWidth="1"/>
    <col min="13832" max="13832" width="14.125" style="247" customWidth="1"/>
    <col min="13833" max="13833" width="0.875" style="247" customWidth="1"/>
    <col min="13834" max="14078" width="7.125" style="247"/>
    <col min="14079" max="14079" width="0.75" style="247" customWidth="1"/>
    <col min="14080" max="14081" width="9.25" style="247" customWidth="1"/>
    <col min="14082" max="14082" width="7.125" style="247"/>
    <col min="14083" max="14084" width="9.625" style="247" customWidth="1"/>
    <col min="14085" max="14085" width="11" style="247" customWidth="1"/>
    <col min="14086" max="14086" width="8.75" style="247" customWidth="1"/>
    <col min="14087" max="14087" width="13.25" style="247" customWidth="1"/>
    <col min="14088" max="14088" width="14.125" style="247" customWidth="1"/>
    <col min="14089" max="14089" width="0.875" style="247" customWidth="1"/>
    <col min="14090" max="14334" width="7.125" style="247"/>
    <col min="14335" max="14335" width="0.75" style="247" customWidth="1"/>
    <col min="14336" max="14337" width="9.25" style="247" customWidth="1"/>
    <col min="14338" max="14338" width="7.125" style="247"/>
    <col min="14339" max="14340" width="9.625" style="247" customWidth="1"/>
    <col min="14341" max="14341" width="11" style="247" customWidth="1"/>
    <col min="14342" max="14342" width="8.75" style="247" customWidth="1"/>
    <col min="14343" max="14343" width="13.25" style="247" customWidth="1"/>
    <col min="14344" max="14344" width="14.125" style="247" customWidth="1"/>
    <col min="14345" max="14345" width="0.875" style="247" customWidth="1"/>
    <col min="14346" max="14590" width="7.125" style="247"/>
    <col min="14591" max="14591" width="0.75" style="247" customWidth="1"/>
    <col min="14592" max="14593" width="9.25" style="247" customWidth="1"/>
    <col min="14594" max="14594" width="7.125" style="247"/>
    <col min="14595" max="14596" width="9.625" style="247" customWidth="1"/>
    <col min="14597" max="14597" width="11" style="247" customWidth="1"/>
    <col min="14598" max="14598" width="8.75" style="247" customWidth="1"/>
    <col min="14599" max="14599" width="13.25" style="247" customWidth="1"/>
    <col min="14600" max="14600" width="14.125" style="247" customWidth="1"/>
    <col min="14601" max="14601" width="0.875" style="247" customWidth="1"/>
    <col min="14602" max="14846" width="7.125" style="247"/>
    <col min="14847" max="14847" width="0.75" style="247" customWidth="1"/>
    <col min="14848" max="14849" width="9.25" style="247" customWidth="1"/>
    <col min="14850" max="14850" width="7.125" style="247"/>
    <col min="14851" max="14852" width="9.625" style="247" customWidth="1"/>
    <col min="14853" max="14853" width="11" style="247" customWidth="1"/>
    <col min="14854" max="14854" width="8.75" style="247" customWidth="1"/>
    <col min="14855" max="14855" width="13.25" style="247" customWidth="1"/>
    <col min="14856" max="14856" width="14.125" style="247" customWidth="1"/>
    <col min="14857" max="14857" width="0.875" style="247" customWidth="1"/>
    <col min="14858" max="15102" width="7.125" style="247"/>
    <col min="15103" max="15103" width="0.75" style="247" customWidth="1"/>
    <col min="15104" max="15105" width="9.25" style="247" customWidth="1"/>
    <col min="15106" max="15106" width="7.125" style="247"/>
    <col min="15107" max="15108" width="9.625" style="247" customWidth="1"/>
    <col min="15109" max="15109" width="11" style="247" customWidth="1"/>
    <col min="15110" max="15110" width="8.75" style="247" customWidth="1"/>
    <col min="15111" max="15111" width="13.25" style="247" customWidth="1"/>
    <col min="15112" max="15112" width="14.125" style="247" customWidth="1"/>
    <col min="15113" max="15113" width="0.875" style="247" customWidth="1"/>
    <col min="15114" max="15358" width="7.125" style="247"/>
    <col min="15359" max="15359" width="0.75" style="247" customWidth="1"/>
    <col min="15360" max="15361" width="9.25" style="247" customWidth="1"/>
    <col min="15362" max="15362" width="7.125" style="247"/>
    <col min="15363" max="15364" width="9.625" style="247" customWidth="1"/>
    <col min="15365" max="15365" width="11" style="247" customWidth="1"/>
    <col min="15366" max="15366" width="8.75" style="247" customWidth="1"/>
    <col min="15367" max="15367" width="13.25" style="247" customWidth="1"/>
    <col min="15368" max="15368" width="14.125" style="247" customWidth="1"/>
    <col min="15369" max="15369" width="0.875" style="247" customWidth="1"/>
    <col min="15370" max="15614" width="7.125" style="247"/>
    <col min="15615" max="15615" width="0.75" style="247" customWidth="1"/>
    <col min="15616" max="15617" width="9.25" style="247" customWidth="1"/>
    <col min="15618" max="15618" width="7.125" style="247"/>
    <col min="15619" max="15620" width="9.625" style="247" customWidth="1"/>
    <col min="15621" max="15621" width="11" style="247" customWidth="1"/>
    <col min="15622" max="15622" width="8.75" style="247" customWidth="1"/>
    <col min="15623" max="15623" width="13.25" style="247" customWidth="1"/>
    <col min="15624" max="15624" width="14.125" style="247" customWidth="1"/>
    <col min="15625" max="15625" width="0.875" style="247" customWidth="1"/>
    <col min="15626" max="15870" width="7.125" style="247"/>
    <col min="15871" max="15871" width="0.75" style="247" customWidth="1"/>
    <col min="15872" max="15873" width="9.25" style="247" customWidth="1"/>
    <col min="15874" max="15874" width="7.125" style="247"/>
    <col min="15875" max="15876" width="9.625" style="247" customWidth="1"/>
    <col min="15877" max="15877" width="11" style="247" customWidth="1"/>
    <col min="15878" max="15878" width="8.75" style="247" customWidth="1"/>
    <col min="15879" max="15879" width="13.25" style="247" customWidth="1"/>
    <col min="15880" max="15880" width="14.125" style="247" customWidth="1"/>
    <col min="15881" max="15881" width="0.875" style="247" customWidth="1"/>
    <col min="15882" max="16126" width="7.125" style="247"/>
    <col min="16127" max="16127" width="0.75" style="247" customWidth="1"/>
    <col min="16128" max="16129" width="9.25" style="247" customWidth="1"/>
    <col min="16130" max="16130" width="7.125" style="247"/>
    <col min="16131" max="16132" width="9.625" style="247" customWidth="1"/>
    <col min="16133" max="16133" width="11" style="247" customWidth="1"/>
    <col min="16134" max="16134" width="8.75" style="247" customWidth="1"/>
    <col min="16135" max="16135" width="13.25" style="247" customWidth="1"/>
    <col min="16136" max="16136" width="14.125" style="247" customWidth="1"/>
    <col min="16137" max="16137" width="0.875" style="247" customWidth="1"/>
    <col min="16138" max="16384" width="7.125" style="247"/>
  </cols>
  <sheetData>
    <row r="1" spans="2:17" ht="22.5" customHeight="1">
      <c r="B1" s="86" t="s">
        <v>31</v>
      </c>
      <c r="C1" s="400"/>
      <c r="D1" s="401"/>
      <c r="E1" s="402"/>
      <c r="F1" s="86" t="s">
        <v>32</v>
      </c>
      <c r="G1" s="87" t="str">
        <f>IF(C1="","","20"&amp;MID(C1,8,2)&amp;"年"&amp;MID(C1,10,2)&amp;"月"&amp;(RIGHT(C1,2))&amp;"日")</f>
        <v/>
      </c>
      <c r="H1" s="245"/>
      <c r="I1" s="227" t="s">
        <v>33</v>
      </c>
      <c r="J1" s="228"/>
      <c r="K1" s="228" t="s">
        <v>34</v>
      </c>
      <c r="L1" s="229"/>
      <c r="M1" s="246"/>
      <c r="N1" s="90"/>
    </row>
    <row r="2" spans="2:17" ht="12.75" customHeight="1">
      <c r="B2" s="249" t="s">
        <v>155</v>
      </c>
      <c r="C2" s="250"/>
      <c r="D2" s="250"/>
      <c r="E2" s="250"/>
      <c r="F2" s="250"/>
      <c r="G2" s="250"/>
      <c r="H2" s="250"/>
      <c r="I2" s="250"/>
      <c r="J2" s="250"/>
      <c r="K2" s="250"/>
      <c r="L2" s="250"/>
      <c r="M2" s="47"/>
      <c r="N2" s="251"/>
    </row>
    <row r="3" spans="2:17" s="4" customFormat="1" ht="29.25" customHeight="1">
      <c r="B3" s="5" t="s">
        <v>138</v>
      </c>
      <c r="C3" s="5"/>
      <c r="D3" s="5"/>
      <c r="E3" s="5"/>
      <c r="F3" s="5"/>
      <c r="G3" s="5"/>
      <c r="H3" s="5"/>
      <c r="I3" s="5"/>
      <c r="J3" s="5"/>
      <c r="K3" s="5"/>
      <c r="L3" s="5"/>
      <c r="M3" s="252"/>
      <c r="N3" s="93"/>
      <c r="Q3" s="253"/>
    </row>
    <row r="4" spans="2:17" ht="5.25" customHeight="1">
      <c r="B4" s="194"/>
      <c r="C4" s="194"/>
      <c r="D4" s="194"/>
      <c r="E4" s="194"/>
      <c r="F4" s="194"/>
      <c r="G4" s="194"/>
      <c r="H4" s="194"/>
      <c r="I4" s="194"/>
      <c r="J4" s="194"/>
      <c r="K4" s="194"/>
      <c r="L4" s="194"/>
      <c r="M4" s="6"/>
      <c r="N4" s="95"/>
    </row>
    <row r="5" spans="2:17" ht="3.75" customHeight="1">
      <c r="B5" s="9"/>
      <c r="C5" s="9"/>
      <c r="D5" s="9"/>
      <c r="E5" s="9"/>
      <c r="F5" s="9"/>
      <c r="G5" s="9"/>
      <c r="H5" s="9"/>
      <c r="I5" s="9"/>
      <c r="J5" s="9"/>
      <c r="K5" s="9"/>
      <c r="L5" s="9"/>
      <c r="M5" s="8"/>
      <c r="N5" s="96"/>
    </row>
    <row r="6" spans="2:17" ht="1.5" customHeight="1">
      <c r="B6" s="194"/>
      <c r="C6" s="194"/>
      <c r="D6" s="194"/>
      <c r="E6" s="194"/>
      <c r="F6" s="194"/>
      <c r="G6" s="194"/>
      <c r="H6" s="194"/>
      <c r="I6" s="194"/>
      <c r="J6" s="194"/>
      <c r="K6" s="194"/>
      <c r="L6" s="194"/>
      <c r="M6" s="10"/>
      <c r="N6" s="95"/>
    </row>
    <row r="7" spans="2:17" ht="14.25" customHeight="1">
      <c r="M7" s="8"/>
    </row>
    <row r="8" spans="2:17">
      <c r="B8" s="464" t="s">
        <v>165</v>
      </c>
      <c r="C8" s="464"/>
      <c r="D8" s="464"/>
      <c r="E8" s="464"/>
      <c r="F8" s="464"/>
      <c r="G8" s="464"/>
      <c r="H8" s="464"/>
      <c r="I8" s="464"/>
      <c r="J8" s="464"/>
      <c r="K8" s="464"/>
      <c r="L8" s="464"/>
      <c r="N8" s="256"/>
    </row>
    <row r="9" spans="2:17">
      <c r="B9" s="464"/>
      <c r="C9" s="464"/>
      <c r="D9" s="464"/>
      <c r="E9" s="464"/>
      <c r="F9" s="464"/>
      <c r="G9" s="464"/>
      <c r="H9" s="464"/>
      <c r="I9" s="464"/>
      <c r="J9" s="464"/>
      <c r="K9" s="464"/>
      <c r="L9" s="464"/>
      <c r="M9" s="246"/>
    </row>
    <row r="10" spans="2:17" ht="14.25" thickBot="1"/>
    <row r="11" spans="2:17" ht="21.75" customHeight="1">
      <c r="B11" s="99" t="s">
        <v>38</v>
      </c>
      <c r="C11" s="404"/>
      <c r="D11" s="405"/>
      <c r="E11" s="406"/>
      <c r="F11" s="299" t="s">
        <v>154</v>
      </c>
      <c r="G11" s="407"/>
      <c r="H11" s="408"/>
      <c r="I11" s="408"/>
      <c r="J11" s="408"/>
      <c r="K11" s="408"/>
      <c r="L11" s="409"/>
      <c r="N11" s="257"/>
    </row>
    <row r="12" spans="2:17" ht="21.75" customHeight="1">
      <c r="B12" s="109" t="s">
        <v>156</v>
      </c>
      <c r="C12" s="259" t="s">
        <v>43</v>
      </c>
      <c r="D12" s="294" t="s">
        <v>162</v>
      </c>
      <c r="E12" s="412"/>
      <c r="F12" s="412"/>
      <c r="G12" s="412"/>
      <c r="H12" s="412"/>
      <c r="I12" s="412"/>
      <c r="J12" s="412"/>
      <c r="K12" s="412"/>
      <c r="L12" s="413"/>
      <c r="M12" s="247"/>
      <c r="N12" s="258">
        <f>E12</f>
        <v>0</v>
      </c>
    </row>
    <row r="13" spans="2:17" ht="12" customHeight="1">
      <c r="B13" s="111" t="s">
        <v>45</v>
      </c>
      <c r="C13" s="414"/>
      <c r="D13" s="415"/>
      <c r="E13" s="415"/>
      <c r="F13" s="415"/>
      <c r="G13" s="416"/>
      <c r="H13" s="112" t="s">
        <v>45</v>
      </c>
      <c r="I13" s="113"/>
      <c r="J13" s="114" t="s">
        <v>45</v>
      </c>
      <c r="K13" s="414"/>
      <c r="L13" s="417"/>
      <c r="M13" s="247"/>
      <c r="N13" s="258"/>
    </row>
    <row r="14" spans="2:17" ht="30.75" customHeight="1">
      <c r="B14" s="115" t="s">
        <v>151</v>
      </c>
      <c r="C14" s="418"/>
      <c r="D14" s="419"/>
      <c r="E14" s="419"/>
      <c r="F14" s="419"/>
      <c r="G14" s="420"/>
      <c r="H14" s="116" t="s">
        <v>152</v>
      </c>
      <c r="I14" s="206"/>
      <c r="J14" s="195" t="s">
        <v>150</v>
      </c>
      <c r="K14" s="421"/>
      <c r="L14" s="422"/>
      <c r="M14" s="247"/>
      <c r="N14" s="258">
        <f>C14</f>
        <v>0</v>
      </c>
    </row>
    <row r="15" spans="2:17" ht="21.75" customHeight="1" thickBot="1">
      <c r="B15" s="117" t="s">
        <v>153</v>
      </c>
      <c r="C15" s="423"/>
      <c r="D15" s="424"/>
      <c r="E15" s="424"/>
      <c r="F15" s="424"/>
      <c r="G15" s="425"/>
      <c r="H15" s="118" t="s">
        <v>48</v>
      </c>
      <c r="I15" s="462"/>
      <c r="J15" s="427"/>
      <c r="K15" s="427"/>
      <c r="L15" s="428"/>
      <c r="M15" s="247"/>
      <c r="N15" s="258">
        <f>I14</f>
        <v>0</v>
      </c>
    </row>
    <row r="16" spans="2:17" ht="21" customHeight="1">
      <c r="B16" s="48" t="s">
        <v>18</v>
      </c>
      <c r="C16" s="463" t="s">
        <v>19</v>
      </c>
      <c r="D16" s="463"/>
      <c r="E16" s="463"/>
      <c r="F16" s="463"/>
      <c r="G16" s="463"/>
      <c r="H16" s="457" t="s">
        <v>149</v>
      </c>
      <c r="I16" s="458"/>
      <c r="J16" s="458"/>
      <c r="K16" s="459"/>
      <c r="L16" s="296"/>
      <c r="M16" s="247"/>
      <c r="N16" s="258">
        <f>K14</f>
        <v>0</v>
      </c>
    </row>
    <row r="17" spans="2:18" ht="21.75" customHeight="1">
      <c r="B17" s="430"/>
      <c r="C17" s="431"/>
      <c r="D17" s="431"/>
      <c r="E17" s="431"/>
      <c r="F17" s="431"/>
      <c r="G17" s="432"/>
      <c r="H17" s="451" t="s">
        <v>52</v>
      </c>
      <c r="I17" s="452"/>
      <c r="J17" s="452"/>
      <c r="K17" s="453"/>
      <c r="L17" s="297"/>
      <c r="M17" s="247"/>
      <c r="N17" s="258"/>
      <c r="O17" s="260"/>
      <c r="P17" s="261"/>
    </row>
    <row r="18" spans="2:18" ht="21.75" customHeight="1">
      <c r="B18" s="430"/>
      <c r="C18" s="431"/>
      <c r="D18" s="431"/>
      <c r="E18" s="431"/>
      <c r="F18" s="431"/>
      <c r="G18" s="432"/>
      <c r="H18" s="454" t="s">
        <v>166</v>
      </c>
      <c r="I18" s="455"/>
      <c r="J18" s="455"/>
      <c r="K18" s="456"/>
      <c r="L18" s="288"/>
      <c r="M18" s="247"/>
      <c r="N18" s="121"/>
      <c r="Q18" s="262"/>
    </row>
    <row r="19" spans="2:18" ht="21.75" customHeight="1" thickBot="1">
      <c r="B19" s="433"/>
      <c r="C19" s="434"/>
      <c r="D19" s="434"/>
      <c r="E19" s="434"/>
      <c r="F19" s="434"/>
      <c r="G19" s="435"/>
      <c r="H19" s="291" t="s">
        <v>163</v>
      </c>
      <c r="I19" s="289"/>
      <c r="J19" s="290" t="s">
        <v>164</v>
      </c>
      <c r="K19" s="460"/>
      <c r="L19" s="461"/>
      <c r="M19" s="62"/>
      <c r="N19" s="121"/>
    </row>
    <row r="20" spans="2:18" ht="15.75" customHeight="1" thickBot="1">
      <c r="B20" s="263"/>
      <c r="C20" s="263"/>
      <c r="D20" s="263"/>
      <c r="E20" s="263"/>
      <c r="K20" s="264"/>
      <c r="L20" s="265" t="str">
        <f>IF(見積書!J1="","","見積書№"&amp;見積書!J1)</f>
        <v/>
      </c>
      <c r="M20" s="62"/>
      <c r="N20" s="244"/>
      <c r="O20" s="260"/>
      <c r="Q20" s="266"/>
    </row>
    <row r="21" spans="2:18" ht="17.25" customHeight="1" thickBot="1">
      <c r="B21" s="70">
        <v>1</v>
      </c>
      <c r="C21" s="384" t="s">
        <v>57</v>
      </c>
      <c r="D21" s="385"/>
      <c r="E21" s="386"/>
      <c r="F21" s="71" t="s">
        <v>22</v>
      </c>
      <c r="G21" s="125"/>
      <c r="H21" s="73" t="s">
        <v>140</v>
      </c>
      <c r="I21" s="74"/>
      <c r="J21" s="74"/>
      <c r="K21" s="75"/>
      <c r="L21" s="76" t="s">
        <v>24</v>
      </c>
      <c r="M21" s="62"/>
      <c r="O21" s="267"/>
      <c r="P21" s="268"/>
      <c r="Q21" s="269"/>
      <c r="R21" s="260"/>
    </row>
    <row r="22" spans="2:18" ht="17.25" customHeight="1">
      <c r="B22" s="387"/>
      <c r="C22" s="388"/>
      <c r="D22" s="388"/>
      <c r="E22" s="388"/>
      <c r="F22" s="388"/>
      <c r="G22" s="389"/>
      <c r="H22" s="375"/>
      <c r="I22" s="376"/>
      <c r="J22" s="376"/>
      <c r="K22" s="377"/>
      <c r="L22" s="199"/>
      <c r="N22" s="258">
        <f>B22</f>
        <v>0</v>
      </c>
      <c r="O22" s="270"/>
      <c r="P22" s="268"/>
      <c r="Q22" s="269"/>
      <c r="R22" s="260"/>
    </row>
    <row r="23" spans="2:18" ht="17.25" customHeight="1">
      <c r="B23" s="387"/>
      <c r="C23" s="388"/>
      <c r="D23" s="388"/>
      <c r="E23" s="388"/>
      <c r="F23" s="388"/>
      <c r="G23" s="389"/>
      <c r="H23" s="369"/>
      <c r="I23" s="370"/>
      <c r="J23" s="370"/>
      <c r="K23" s="371"/>
      <c r="L23" s="199"/>
      <c r="M23" s="247"/>
      <c r="N23" s="258" t="str">
        <f>C27</f>
        <v/>
      </c>
      <c r="O23" s="270"/>
      <c r="P23" s="268"/>
      <c r="Q23" s="269"/>
      <c r="R23" s="260"/>
    </row>
    <row r="24" spans="2:18" ht="17.25" customHeight="1">
      <c r="B24" s="387"/>
      <c r="C24" s="388"/>
      <c r="D24" s="388"/>
      <c r="E24" s="388"/>
      <c r="F24" s="388"/>
      <c r="G24" s="389"/>
      <c r="H24" s="369"/>
      <c r="I24" s="370"/>
      <c r="J24" s="370"/>
      <c r="K24" s="371"/>
      <c r="L24" s="199"/>
      <c r="M24" s="247"/>
      <c r="N24" s="258">
        <f>G27</f>
        <v>0</v>
      </c>
      <c r="O24" s="270"/>
      <c r="P24" s="268"/>
      <c r="Q24" s="269"/>
      <c r="R24" s="260"/>
    </row>
    <row r="25" spans="2:18" ht="17.25" customHeight="1">
      <c r="B25" s="387"/>
      <c r="C25" s="388"/>
      <c r="D25" s="388"/>
      <c r="E25" s="388"/>
      <c r="F25" s="388"/>
      <c r="G25" s="389"/>
      <c r="H25" s="369"/>
      <c r="I25" s="370"/>
      <c r="J25" s="370"/>
      <c r="K25" s="371"/>
      <c r="L25" s="199"/>
      <c r="M25" s="247"/>
      <c r="N25" s="258">
        <f>C28</f>
        <v>0</v>
      </c>
      <c r="O25" s="270"/>
      <c r="P25" s="268"/>
      <c r="Q25" s="269"/>
      <c r="R25" s="260"/>
    </row>
    <row r="26" spans="2:18" ht="17.25" customHeight="1">
      <c r="B26" s="390"/>
      <c r="C26" s="391"/>
      <c r="D26" s="391"/>
      <c r="E26" s="391"/>
      <c r="F26" s="391"/>
      <c r="G26" s="392"/>
      <c r="H26" s="369"/>
      <c r="I26" s="370"/>
      <c r="J26" s="370"/>
      <c r="K26" s="371"/>
      <c r="L26" s="199"/>
      <c r="M26" s="247"/>
      <c r="N26" s="258"/>
      <c r="O26" s="270"/>
      <c r="P26" s="268"/>
      <c r="Q26" s="269"/>
      <c r="R26" s="260"/>
    </row>
    <row r="27" spans="2:18" ht="17.25" customHeight="1">
      <c r="B27" s="77" t="s">
        <v>25</v>
      </c>
      <c r="C27" s="436" t="s">
        <v>58</v>
      </c>
      <c r="D27" s="393"/>
      <c r="E27" s="393"/>
      <c r="F27" s="78" t="s">
        <v>26</v>
      </c>
      <c r="G27" s="130"/>
      <c r="H27" s="444"/>
      <c r="I27" s="445"/>
      <c r="J27" s="445"/>
      <c r="K27" s="446"/>
      <c r="L27" s="199"/>
      <c r="M27" s="247"/>
      <c r="N27" s="258"/>
      <c r="O27" s="270"/>
      <c r="P27" s="268"/>
      <c r="Q27" s="269"/>
      <c r="R27" s="260"/>
    </row>
    <row r="28" spans="2:18" ht="17.25" customHeight="1" thickBot="1">
      <c r="B28" s="131" t="s">
        <v>27</v>
      </c>
      <c r="C28" s="382"/>
      <c r="D28" s="382"/>
      <c r="E28" s="382"/>
      <c r="F28" s="382"/>
      <c r="G28" s="383"/>
      <c r="H28" s="372"/>
      <c r="I28" s="373"/>
      <c r="J28" s="373"/>
      <c r="K28" s="374"/>
      <c r="L28" s="202"/>
      <c r="M28" s="247"/>
      <c r="N28" s="258"/>
      <c r="O28" s="270"/>
      <c r="P28" s="268"/>
      <c r="Q28" s="269"/>
      <c r="R28" s="260"/>
    </row>
    <row r="29" spans="2:18" ht="7.5" customHeight="1" thickBot="1">
      <c r="B29" s="263"/>
      <c r="C29" s="263"/>
      <c r="D29" s="263"/>
      <c r="E29" s="263"/>
      <c r="M29" s="247"/>
      <c r="N29" s="258"/>
      <c r="O29" s="270"/>
      <c r="P29" s="268"/>
      <c r="Q29" s="269"/>
      <c r="R29" s="260"/>
    </row>
    <row r="30" spans="2:18" ht="17.25" customHeight="1" thickBot="1">
      <c r="B30" s="132">
        <f>+B21+1</f>
        <v>2</v>
      </c>
      <c r="C30" s="384" t="s">
        <v>57</v>
      </c>
      <c r="D30" s="385"/>
      <c r="E30" s="386"/>
      <c r="F30" s="71" t="s">
        <v>22</v>
      </c>
      <c r="G30" s="125"/>
      <c r="H30" s="73" t="s">
        <v>140</v>
      </c>
      <c r="I30" s="74"/>
      <c r="J30" s="74"/>
      <c r="K30" s="75"/>
      <c r="L30" s="76" t="s">
        <v>24</v>
      </c>
      <c r="M30" s="247"/>
      <c r="O30" s="258"/>
      <c r="P30" s="268"/>
      <c r="Q30" s="269"/>
    </row>
    <row r="31" spans="2:18" ht="17.25" customHeight="1">
      <c r="B31" s="387"/>
      <c r="C31" s="388"/>
      <c r="D31" s="388"/>
      <c r="E31" s="388"/>
      <c r="F31" s="388"/>
      <c r="G31" s="389"/>
      <c r="H31" s="375"/>
      <c r="I31" s="376"/>
      <c r="J31" s="376"/>
      <c r="K31" s="377"/>
      <c r="L31" s="199"/>
      <c r="N31" s="258">
        <f>B31</f>
        <v>0</v>
      </c>
      <c r="O31" s="270"/>
      <c r="P31" s="268"/>
      <c r="Q31" s="269"/>
      <c r="R31" s="260"/>
    </row>
    <row r="32" spans="2:18" ht="17.25" customHeight="1">
      <c r="B32" s="387"/>
      <c r="C32" s="388"/>
      <c r="D32" s="388"/>
      <c r="E32" s="388"/>
      <c r="F32" s="388"/>
      <c r="G32" s="389"/>
      <c r="H32" s="369"/>
      <c r="I32" s="370"/>
      <c r="J32" s="370"/>
      <c r="K32" s="371"/>
      <c r="L32" s="199"/>
      <c r="M32" s="247"/>
      <c r="N32" s="258">
        <f>C36</f>
        <v>0</v>
      </c>
      <c r="O32" s="270"/>
      <c r="P32" s="268"/>
      <c r="Q32" s="269"/>
      <c r="R32" s="260"/>
    </row>
    <row r="33" spans="2:18" ht="17.25" customHeight="1">
      <c r="B33" s="387"/>
      <c r="C33" s="388"/>
      <c r="D33" s="388"/>
      <c r="E33" s="388"/>
      <c r="F33" s="388"/>
      <c r="G33" s="389"/>
      <c r="H33" s="369"/>
      <c r="I33" s="370"/>
      <c r="J33" s="370"/>
      <c r="K33" s="371"/>
      <c r="L33" s="199"/>
      <c r="M33" s="247"/>
      <c r="N33" s="258">
        <f>G36</f>
        <v>0</v>
      </c>
      <c r="O33" s="270"/>
      <c r="P33" s="268"/>
      <c r="Q33" s="269"/>
      <c r="R33" s="260"/>
    </row>
    <row r="34" spans="2:18" ht="17.25" customHeight="1">
      <c r="B34" s="387"/>
      <c r="C34" s="388"/>
      <c r="D34" s="388"/>
      <c r="E34" s="388"/>
      <c r="F34" s="388"/>
      <c r="G34" s="389"/>
      <c r="H34" s="369"/>
      <c r="I34" s="370"/>
      <c r="J34" s="370"/>
      <c r="K34" s="371"/>
      <c r="L34" s="199"/>
      <c r="M34" s="247"/>
      <c r="N34" s="258">
        <f>C37</f>
        <v>0</v>
      </c>
      <c r="O34" s="270"/>
      <c r="P34" s="268"/>
      <c r="Q34" s="269"/>
      <c r="R34" s="271"/>
    </row>
    <row r="35" spans="2:18" ht="17.25" customHeight="1">
      <c r="B35" s="390"/>
      <c r="C35" s="391"/>
      <c r="D35" s="391"/>
      <c r="E35" s="391"/>
      <c r="F35" s="391"/>
      <c r="G35" s="392"/>
      <c r="H35" s="369"/>
      <c r="I35" s="370"/>
      <c r="J35" s="370"/>
      <c r="K35" s="371"/>
      <c r="L35" s="199"/>
      <c r="M35" s="247"/>
      <c r="N35" s="258"/>
      <c r="O35" s="270"/>
      <c r="P35" s="268"/>
      <c r="Q35" s="269"/>
      <c r="R35" s="271"/>
    </row>
    <row r="36" spans="2:18" ht="17.25" customHeight="1">
      <c r="B36" s="77" t="s">
        <v>25</v>
      </c>
      <c r="C36" s="393"/>
      <c r="D36" s="393"/>
      <c r="E36" s="393"/>
      <c r="F36" s="78" t="s">
        <v>26</v>
      </c>
      <c r="G36" s="130"/>
      <c r="H36" s="444"/>
      <c r="I36" s="445"/>
      <c r="J36" s="445"/>
      <c r="K36" s="446"/>
      <c r="L36" s="199"/>
      <c r="M36" s="247"/>
      <c r="N36" s="258"/>
      <c r="O36" s="270"/>
      <c r="P36" s="268"/>
      <c r="Q36" s="269"/>
      <c r="R36" s="271"/>
    </row>
    <row r="37" spans="2:18" ht="17.25" customHeight="1" thickBot="1">
      <c r="B37" s="131" t="s">
        <v>27</v>
      </c>
      <c r="C37" s="382"/>
      <c r="D37" s="382"/>
      <c r="E37" s="382"/>
      <c r="F37" s="382"/>
      <c r="G37" s="383"/>
      <c r="H37" s="372"/>
      <c r="I37" s="373"/>
      <c r="J37" s="373"/>
      <c r="K37" s="374"/>
      <c r="L37" s="202"/>
      <c r="M37" s="247"/>
      <c r="N37" s="258"/>
      <c r="O37" s="258"/>
      <c r="Q37" s="272"/>
    </row>
    <row r="38" spans="2:18" ht="7.5" customHeight="1" thickBot="1">
      <c r="B38" s="263"/>
      <c r="C38" s="263"/>
      <c r="D38" s="263"/>
      <c r="E38" s="263"/>
      <c r="M38" s="247"/>
      <c r="N38" s="258"/>
      <c r="P38" s="273"/>
      <c r="Q38" s="272"/>
    </row>
    <row r="39" spans="2:18" ht="17.25" customHeight="1" thickBot="1">
      <c r="B39" s="132">
        <f>+B30+1</f>
        <v>3</v>
      </c>
      <c r="C39" s="384" t="s">
        <v>57</v>
      </c>
      <c r="D39" s="385"/>
      <c r="E39" s="386"/>
      <c r="F39" s="71" t="s">
        <v>22</v>
      </c>
      <c r="G39" s="125"/>
      <c r="H39" s="73" t="s">
        <v>140</v>
      </c>
      <c r="I39" s="74"/>
      <c r="J39" s="74"/>
      <c r="K39" s="75"/>
      <c r="L39" s="76" t="s">
        <v>24</v>
      </c>
      <c r="M39" s="247"/>
      <c r="Q39" s="274"/>
    </row>
    <row r="40" spans="2:18" ht="17.25" customHeight="1">
      <c r="B40" s="387"/>
      <c r="C40" s="388"/>
      <c r="D40" s="388"/>
      <c r="E40" s="388"/>
      <c r="F40" s="388"/>
      <c r="G40" s="389"/>
      <c r="H40" s="375"/>
      <c r="I40" s="376"/>
      <c r="J40" s="376"/>
      <c r="K40" s="377"/>
      <c r="L40" s="199"/>
      <c r="N40" s="258">
        <f>B40</f>
        <v>0</v>
      </c>
    </row>
    <row r="41" spans="2:18" ht="17.25" customHeight="1">
      <c r="B41" s="387"/>
      <c r="C41" s="388"/>
      <c r="D41" s="388"/>
      <c r="E41" s="388"/>
      <c r="F41" s="388"/>
      <c r="G41" s="389"/>
      <c r="H41" s="369"/>
      <c r="I41" s="370"/>
      <c r="J41" s="370"/>
      <c r="K41" s="371"/>
      <c r="L41" s="199"/>
      <c r="M41" s="247"/>
      <c r="N41" s="258">
        <f>C45</f>
        <v>0</v>
      </c>
    </row>
    <row r="42" spans="2:18" ht="17.25" customHeight="1">
      <c r="B42" s="387"/>
      <c r="C42" s="388"/>
      <c r="D42" s="388"/>
      <c r="E42" s="388"/>
      <c r="F42" s="388"/>
      <c r="G42" s="389"/>
      <c r="H42" s="369"/>
      <c r="I42" s="370"/>
      <c r="J42" s="370"/>
      <c r="K42" s="371"/>
      <c r="L42" s="199"/>
      <c r="M42" s="247"/>
      <c r="N42" s="258">
        <f>G45</f>
        <v>0</v>
      </c>
    </row>
    <row r="43" spans="2:18" ht="17.25" customHeight="1">
      <c r="B43" s="387"/>
      <c r="C43" s="388"/>
      <c r="D43" s="388"/>
      <c r="E43" s="388"/>
      <c r="F43" s="388"/>
      <c r="G43" s="389"/>
      <c r="H43" s="369"/>
      <c r="I43" s="370"/>
      <c r="J43" s="370"/>
      <c r="K43" s="371"/>
      <c r="L43" s="199"/>
      <c r="M43" s="247"/>
      <c r="N43" s="258">
        <f>C46</f>
        <v>0</v>
      </c>
    </row>
    <row r="44" spans="2:18" ht="17.25" customHeight="1">
      <c r="B44" s="390"/>
      <c r="C44" s="391"/>
      <c r="D44" s="391"/>
      <c r="E44" s="391"/>
      <c r="F44" s="391"/>
      <c r="G44" s="392"/>
      <c r="H44" s="369"/>
      <c r="I44" s="370"/>
      <c r="J44" s="370"/>
      <c r="K44" s="371"/>
      <c r="L44" s="199"/>
      <c r="M44" s="247"/>
      <c r="N44" s="258"/>
    </row>
    <row r="45" spans="2:18" ht="17.25" customHeight="1">
      <c r="B45" s="77" t="s">
        <v>25</v>
      </c>
      <c r="C45" s="393"/>
      <c r="D45" s="393"/>
      <c r="E45" s="393"/>
      <c r="F45" s="78" t="s">
        <v>26</v>
      </c>
      <c r="G45" s="130"/>
      <c r="H45" s="444"/>
      <c r="I45" s="445"/>
      <c r="J45" s="445"/>
      <c r="K45" s="446"/>
      <c r="L45" s="199"/>
      <c r="M45" s="247"/>
      <c r="N45" s="258"/>
    </row>
    <row r="46" spans="2:18" ht="17.25" customHeight="1" thickBot="1">
      <c r="B46" s="131" t="s">
        <v>27</v>
      </c>
      <c r="C46" s="382"/>
      <c r="D46" s="382"/>
      <c r="E46" s="382"/>
      <c r="F46" s="382"/>
      <c r="G46" s="383"/>
      <c r="H46" s="372"/>
      <c r="I46" s="373"/>
      <c r="J46" s="373"/>
      <c r="K46" s="374"/>
      <c r="L46" s="202"/>
      <c r="M46" s="247"/>
      <c r="N46" s="258"/>
    </row>
    <row r="47" spans="2:18" ht="15" customHeight="1" thickBot="1">
      <c r="B47" s="62" t="s">
        <v>59</v>
      </c>
      <c r="C47" s="83"/>
      <c r="D47" s="83"/>
      <c r="E47" s="83"/>
      <c r="F47" s="83"/>
      <c r="J47" s="203"/>
      <c r="K47" s="204" t="s">
        <v>30</v>
      </c>
      <c r="L47" s="205" t="str">
        <f>IF(SUM(L22:L46)=0,"",SUM(L22:L46))</f>
        <v/>
      </c>
      <c r="M47" s="247"/>
      <c r="N47" s="258" t="s">
        <v>145</v>
      </c>
    </row>
    <row r="48" spans="2:18" ht="15" customHeight="1">
      <c r="B48" s="450" t="s">
        <v>144</v>
      </c>
      <c r="C48" s="450"/>
      <c r="D48" s="450"/>
      <c r="E48" s="450"/>
      <c r="F48" s="450"/>
      <c r="G48" s="450"/>
      <c r="H48" s="450"/>
      <c r="I48" s="450"/>
      <c r="J48" s="279" t="s">
        <v>157</v>
      </c>
      <c r="L48" s="137"/>
      <c r="M48" s="247"/>
      <c r="N48" s="258"/>
    </row>
    <row r="49" spans="2:14" ht="15" customHeight="1">
      <c r="B49" s="450" t="s">
        <v>142</v>
      </c>
      <c r="C49" s="450"/>
      <c r="D49" s="450"/>
      <c r="E49" s="450"/>
      <c r="F49" s="450"/>
      <c r="G49" s="450"/>
      <c r="H49" s="450"/>
      <c r="I49" s="450"/>
      <c r="J49" s="280" t="s">
        <v>159</v>
      </c>
      <c r="K49" s="276"/>
      <c r="M49" s="247"/>
      <c r="N49" s="277"/>
    </row>
    <row r="50" spans="2:14" ht="15" customHeight="1">
      <c r="B50" s="449" t="s">
        <v>143</v>
      </c>
      <c r="C50" s="449"/>
      <c r="D50" s="449"/>
      <c r="E50" s="449"/>
      <c r="F50" s="449"/>
      <c r="G50" s="449"/>
      <c r="H50" s="449"/>
      <c r="I50" s="449"/>
      <c r="J50" s="280" t="s">
        <v>158</v>
      </c>
      <c r="M50" s="275"/>
      <c r="N50" s="258"/>
    </row>
    <row r="51" spans="2:14" ht="23.25" customHeight="1">
      <c r="B51" s="447" t="s">
        <v>139</v>
      </c>
      <c r="C51" s="448"/>
      <c r="D51" s="448"/>
      <c r="E51" s="448"/>
      <c r="F51" s="448"/>
      <c r="G51" s="448"/>
      <c r="H51" s="448"/>
      <c r="I51" s="448"/>
      <c r="J51" s="443" t="s">
        <v>169</v>
      </c>
      <c r="K51" s="443"/>
      <c r="L51" s="443"/>
      <c r="M51" s="247"/>
      <c r="N51" s="258"/>
    </row>
    <row r="52" spans="2:14">
      <c r="B52" s="278"/>
    </row>
  </sheetData>
  <sheetProtection insertRows="0" selectLockedCells="1"/>
  <mergeCells count="55">
    <mergeCell ref="H16:K16"/>
    <mergeCell ref="K19:L19"/>
    <mergeCell ref="C45:E45"/>
    <mergeCell ref="B17:G19"/>
    <mergeCell ref="C1:E1"/>
    <mergeCell ref="C11:E11"/>
    <mergeCell ref="G11:L11"/>
    <mergeCell ref="E12:L12"/>
    <mergeCell ref="C13:G13"/>
    <mergeCell ref="K13:L13"/>
    <mergeCell ref="C14:G14"/>
    <mergeCell ref="K14:L14"/>
    <mergeCell ref="C15:G15"/>
    <mergeCell ref="I15:L15"/>
    <mergeCell ref="C16:G16"/>
    <mergeCell ref="B8:L9"/>
    <mergeCell ref="B31:G35"/>
    <mergeCell ref="C36:E36"/>
    <mergeCell ref="C37:G37"/>
    <mergeCell ref="C39:E39"/>
    <mergeCell ref="H22:K22"/>
    <mergeCell ref="H23:K23"/>
    <mergeCell ref="H24:K24"/>
    <mergeCell ref="H25:K25"/>
    <mergeCell ref="H26:K26"/>
    <mergeCell ref="H35:K35"/>
    <mergeCell ref="H36:K36"/>
    <mergeCell ref="H37:K37"/>
    <mergeCell ref="H17:K17"/>
    <mergeCell ref="H18:K18"/>
    <mergeCell ref="B40:G44"/>
    <mergeCell ref="C21:E21"/>
    <mergeCell ref="B22:G26"/>
    <mergeCell ref="C27:E27"/>
    <mergeCell ref="C28:G28"/>
    <mergeCell ref="C30:E30"/>
    <mergeCell ref="H40:K40"/>
    <mergeCell ref="H27:K27"/>
    <mergeCell ref="H28:K28"/>
    <mergeCell ref="H31:K31"/>
    <mergeCell ref="H32:K32"/>
    <mergeCell ref="H33:K33"/>
    <mergeCell ref="H34:K34"/>
    <mergeCell ref="H41:K41"/>
    <mergeCell ref="J51:L51"/>
    <mergeCell ref="H42:K42"/>
    <mergeCell ref="H43:K43"/>
    <mergeCell ref="H44:K44"/>
    <mergeCell ref="H45:K45"/>
    <mergeCell ref="H46:K46"/>
    <mergeCell ref="B51:I51"/>
    <mergeCell ref="B50:I50"/>
    <mergeCell ref="B49:I49"/>
    <mergeCell ref="B48:I48"/>
    <mergeCell ref="C46:G46"/>
  </mergeCells>
  <phoneticPr fontId="8"/>
  <conditionalFormatting sqref="O34:P36 O37 P38">
    <cfRule type="uniqueValues" dxfId="5" priority="19"/>
  </conditionalFormatting>
  <conditionalFormatting sqref="Q21:R37">
    <cfRule type="uniqueValues" dxfId="4" priority="20"/>
  </conditionalFormatting>
  <conditionalFormatting sqref="O21:S33">
    <cfRule type="uniqueValues" dxfId="3" priority="16"/>
  </conditionalFormatting>
  <conditionalFormatting sqref="O34:R36">
    <cfRule type="uniqueValues" dxfId="2" priority="15"/>
  </conditionalFormatting>
  <conditionalFormatting sqref="O17:P17">
    <cfRule type="uniqueValues" dxfId="1" priority="23"/>
    <cfRule type="uniqueValues" dxfId="0" priority="24"/>
  </conditionalFormatting>
  <printOptions horizontalCentered="1"/>
  <pageMargins left="0.19685039370078741" right="0.19685039370078741" top="0.19685039370078741" bottom="0.19685039370078741"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zoomScaleNormal="100" workbookViewId="0">
      <selection activeCell="I12" sqref="I12"/>
    </sheetView>
  </sheetViews>
  <sheetFormatPr defaultRowHeight="13.5"/>
  <cols>
    <col min="1" max="1" width="4" style="163" customWidth="1"/>
    <col min="2" max="2" width="4" style="146" customWidth="1"/>
    <col min="3" max="3" width="8.625" style="146" customWidth="1"/>
    <col min="4" max="4" width="16" style="146" customWidth="1"/>
    <col min="5" max="6" width="9" style="146"/>
    <col min="7" max="7" width="9" style="163"/>
    <col min="8" max="8" width="9.375" style="163" customWidth="1"/>
    <col min="9" max="9" width="9" style="163"/>
    <col min="10" max="10" width="9" style="146"/>
    <col min="11" max="11" width="10.25" style="146" customWidth="1"/>
    <col min="12" max="12" width="1.375" style="146" customWidth="1"/>
    <col min="13" max="256" width="9" style="146"/>
    <col min="257" max="258" width="4" style="146" customWidth="1"/>
    <col min="259" max="259" width="8.625" style="146" customWidth="1"/>
    <col min="260" max="260" width="16" style="146" customWidth="1"/>
    <col min="261" max="263" width="9" style="146"/>
    <col min="264" max="264" width="9.375" style="146" customWidth="1"/>
    <col min="265" max="266" width="9" style="146"/>
    <col min="267" max="267" width="10.25" style="146" customWidth="1"/>
    <col min="268" max="268" width="1.375" style="146" customWidth="1"/>
    <col min="269" max="512" width="9" style="146"/>
    <col min="513" max="514" width="4" style="146" customWidth="1"/>
    <col min="515" max="515" width="8.625" style="146" customWidth="1"/>
    <col min="516" max="516" width="16" style="146" customWidth="1"/>
    <col min="517" max="519" width="9" style="146"/>
    <col min="520" max="520" width="9.375" style="146" customWidth="1"/>
    <col min="521" max="522" width="9" style="146"/>
    <col min="523" max="523" width="10.25" style="146" customWidth="1"/>
    <col min="524" max="524" width="1.375" style="146" customWidth="1"/>
    <col min="525" max="768" width="9" style="146"/>
    <col min="769" max="770" width="4" style="146" customWidth="1"/>
    <col min="771" max="771" width="8.625" style="146" customWidth="1"/>
    <col min="772" max="772" width="16" style="146" customWidth="1"/>
    <col min="773" max="775" width="9" style="146"/>
    <col min="776" max="776" width="9.375" style="146" customWidth="1"/>
    <col min="777" max="778" width="9" style="146"/>
    <col min="779" max="779" width="10.25" style="146" customWidth="1"/>
    <col min="780" max="780" width="1.375" style="146" customWidth="1"/>
    <col min="781" max="1024" width="9" style="146"/>
    <col min="1025" max="1026" width="4" style="146" customWidth="1"/>
    <col min="1027" max="1027" width="8.625" style="146" customWidth="1"/>
    <col min="1028" max="1028" width="16" style="146" customWidth="1"/>
    <col min="1029" max="1031" width="9" style="146"/>
    <col min="1032" max="1032" width="9.375" style="146" customWidth="1"/>
    <col min="1033" max="1034" width="9" style="146"/>
    <col min="1035" max="1035" width="10.25" style="146" customWidth="1"/>
    <col min="1036" max="1036" width="1.375" style="146" customWidth="1"/>
    <col min="1037" max="1280" width="9" style="146"/>
    <col min="1281" max="1282" width="4" style="146" customWidth="1"/>
    <col min="1283" max="1283" width="8.625" style="146" customWidth="1"/>
    <col min="1284" max="1284" width="16" style="146" customWidth="1"/>
    <col min="1285" max="1287" width="9" style="146"/>
    <col min="1288" max="1288" width="9.375" style="146" customWidth="1"/>
    <col min="1289" max="1290" width="9" style="146"/>
    <col min="1291" max="1291" width="10.25" style="146" customWidth="1"/>
    <col min="1292" max="1292" width="1.375" style="146" customWidth="1"/>
    <col min="1293" max="1536" width="9" style="146"/>
    <col min="1537" max="1538" width="4" style="146" customWidth="1"/>
    <col min="1539" max="1539" width="8.625" style="146" customWidth="1"/>
    <col min="1540" max="1540" width="16" style="146" customWidth="1"/>
    <col min="1541" max="1543" width="9" style="146"/>
    <col min="1544" max="1544" width="9.375" style="146" customWidth="1"/>
    <col min="1545" max="1546" width="9" style="146"/>
    <col min="1547" max="1547" width="10.25" style="146" customWidth="1"/>
    <col min="1548" max="1548" width="1.375" style="146" customWidth="1"/>
    <col min="1549" max="1792" width="9" style="146"/>
    <col min="1793" max="1794" width="4" style="146" customWidth="1"/>
    <col min="1795" max="1795" width="8.625" style="146" customWidth="1"/>
    <col min="1796" max="1796" width="16" style="146" customWidth="1"/>
    <col min="1797" max="1799" width="9" style="146"/>
    <col min="1800" max="1800" width="9.375" style="146" customWidth="1"/>
    <col min="1801" max="1802" width="9" style="146"/>
    <col min="1803" max="1803" width="10.25" style="146" customWidth="1"/>
    <col min="1804" max="1804" width="1.375" style="146" customWidth="1"/>
    <col min="1805" max="2048" width="9" style="146"/>
    <col min="2049" max="2050" width="4" style="146" customWidth="1"/>
    <col min="2051" max="2051" width="8.625" style="146" customWidth="1"/>
    <col min="2052" max="2052" width="16" style="146" customWidth="1"/>
    <col min="2053" max="2055" width="9" style="146"/>
    <col min="2056" max="2056" width="9.375" style="146" customWidth="1"/>
    <col min="2057" max="2058" width="9" style="146"/>
    <col min="2059" max="2059" width="10.25" style="146" customWidth="1"/>
    <col min="2060" max="2060" width="1.375" style="146" customWidth="1"/>
    <col min="2061" max="2304" width="9" style="146"/>
    <col min="2305" max="2306" width="4" style="146" customWidth="1"/>
    <col min="2307" max="2307" width="8.625" style="146" customWidth="1"/>
    <col min="2308" max="2308" width="16" style="146" customWidth="1"/>
    <col min="2309" max="2311" width="9" style="146"/>
    <col min="2312" max="2312" width="9.375" style="146" customWidth="1"/>
    <col min="2313" max="2314" width="9" style="146"/>
    <col min="2315" max="2315" width="10.25" style="146" customWidth="1"/>
    <col min="2316" max="2316" width="1.375" style="146" customWidth="1"/>
    <col min="2317" max="2560" width="9" style="146"/>
    <col min="2561" max="2562" width="4" style="146" customWidth="1"/>
    <col min="2563" max="2563" width="8.625" style="146" customWidth="1"/>
    <col min="2564" max="2564" width="16" style="146" customWidth="1"/>
    <col min="2565" max="2567" width="9" style="146"/>
    <col min="2568" max="2568" width="9.375" style="146" customWidth="1"/>
    <col min="2569" max="2570" width="9" style="146"/>
    <col min="2571" max="2571" width="10.25" style="146" customWidth="1"/>
    <col min="2572" max="2572" width="1.375" style="146" customWidth="1"/>
    <col min="2573" max="2816" width="9" style="146"/>
    <col min="2817" max="2818" width="4" style="146" customWidth="1"/>
    <col min="2819" max="2819" width="8.625" style="146" customWidth="1"/>
    <col min="2820" max="2820" width="16" style="146" customWidth="1"/>
    <col min="2821" max="2823" width="9" style="146"/>
    <col min="2824" max="2824" width="9.375" style="146" customWidth="1"/>
    <col min="2825" max="2826" width="9" style="146"/>
    <col min="2827" max="2827" width="10.25" style="146" customWidth="1"/>
    <col min="2828" max="2828" width="1.375" style="146" customWidth="1"/>
    <col min="2829" max="3072" width="9" style="146"/>
    <col min="3073" max="3074" width="4" style="146" customWidth="1"/>
    <col min="3075" max="3075" width="8.625" style="146" customWidth="1"/>
    <col min="3076" max="3076" width="16" style="146" customWidth="1"/>
    <col min="3077" max="3079" width="9" style="146"/>
    <col min="3080" max="3080" width="9.375" style="146" customWidth="1"/>
    <col min="3081" max="3082" width="9" style="146"/>
    <col min="3083" max="3083" width="10.25" style="146" customWidth="1"/>
    <col min="3084" max="3084" width="1.375" style="146" customWidth="1"/>
    <col min="3085" max="3328" width="9" style="146"/>
    <col min="3329" max="3330" width="4" style="146" customWidth="1"/>
    <col min="3331" max="3331" width="8.625" style="146" customWidth="1"/>
    <col min="3332" max="3332" width="16" style="146" customWidth="1"/>
    <col min="3333" max="3335" width="9" style="146"/>
    <col min="3336" max="3336" width="9.375" style="146" customWidth="1"/>
    <col min="3337" max="3338" width="9" style="146"/>
    <col min="3339" max="3339" width="10.25" style="146" customWidth="1"/>
    <col min="3340" max="3340" width="1.375" style="146" customWidth="1"/>
    <col min="3341" max="3584" width="9" style="146"/>
    <col min="3585" max="3586" width="4" style="146" customWidth="1"/>
    <col min="3587" max="3587" width="8.625" style="146" customWidth="1"/>
    <col min="3588" max="3588" width="16" style="146" customWidth="1"/>
    <col min="3589" max="3591" width="9" style="146"/>
    <col min="3592" max="3592" width="9.375" style="146" customWidth="1"/>
    <col min="3593" max="3594" width="9" style="146"/>
    <col min="3595" max="3595" width="10.25" style="146" customWidth="1"/>
    <col min="3596" max="3596" width="1.375" style="146" customWidth="1"/>
    <col min="3597" max="3840" width="9" style="146"/>
    <col min="3841" max="3842" width="4" style="146" customWidth="1"/>
    <col min="3843" max="3843" width="8.625" style="146" customWidth="1"/>
    <col min="3844" max="3844" width="16" style="146" customWidth="1"/>
    <col min="3845" max="3847" width="9" style="146"/>
    <col min="3848" max="3848" width="9.375" style="146" customWidth="1"/>
    <col min="3849" max="3850" width="9" style="146"/>
    <col min="3851" max="3851" width="10.25" style="146" customWidth="1"/>
    <col min="3852" max="3852" width="1.375" style="146" customWidth="1"/>
    <col min="3853" max="4096" width="9" style="146"/>
    <col min="4097" max="4098" width="4" style="146" customWidth="1"/>
    <col min="4099" max="4099" width="8.625" style="146" customWidth="1"/>
    <col min="4100" max="4100" width="16" style="146" customWidth="1"/>
    <col min="4101" max="4103" width="9" style="146"/>
    <col min="4104" max="4104" width="9.375" style="146" customWidth="1"/>
    <col min="4105" max="4106" width="9" style="146"/>
    <col min="4107" max="4107" width="10.25" style="146" customWidth="1"/>
    <col min="4108" max="4108" width="1.375" style="146" customWidth="1"/>
    <col min="4109" max="4352" width="9" style="146"/>
    <col min="4353" max="4354" width="4" style="146" customWidth="1"/>
    <col min="4355" max="4355" width="8.625" style="146" customWidth="1"/>
    <col min="4356" max="4356" width="16" style="146" customWidth="1"/>
    <col min="4357" max="4359" width="9" style="146"/>
    <col min="4360" max="4360" width="9.375" style="146" customWidth="1"/>
    <col min="4361" max="4362" width="9" style="146"/>
    <col min="4363" max="4363" width="10.25" style="146" customWidth="1"/>
    <col min="4364" max="4364" width="1.375" style="146" customWidth="1"/>
    <col min="4365" max="4608" width="9" style="146"/>
    <col min="4609" max="4610" width="4" style="146" customWidth="1"/>
    <col min="4611" max="4611" width="8.625" style="146" customWidth="1"/>
    <col min="4612" max="4612" width="16" style="146" customWidth="1"/>
    <col min="4613" max="4615" width="9" style="146"/>
    <col min="4616" max="4616" width="9.375" style="146" customWidth="1"/>
    <col min="4617" max="4618" width="9" style="146"/>
    <col min="4619" max="4619" width="10.25" style="146" customWidth="1"/>
    <col min="4620" max="4620" width="1.375" style="146" customWidth="1"/>
    <col min="4621" max="4864" width="9" style="146"/>
    <col min="4865" max="4866" width="4" style="146" customWidth="1"/>
    <col min="4867" max="4867" width="8.625" style="146" customWidth="1"/>
    <col min="4868" max="4868" width="16" style="146" customWidth="1"/>
    <col min="4869" max="4871" width="9" style="146"/>
    <col min="4872" max="4872" width="9.375" style="146" customWidth="1"/>
    <col min="4873" max="4874" width="9" style="146"/>
    <col min="4875" max="4875" width="10.25" style="146" customWidth="1"/>
    <col min="4876" max="4876" width="1.375" style="146" customWidth="1"/>
    <col min="4877" max="5120" width="9" style="146"/>
    <col min="5121" max="5122" width="4" style="146" customWidth="1"/>
    <col min="5123" max="5123" width="8.625" style="146" customWidth="1"/>
    <col min="5124" max="5124" width="16" style="146" customWidth="1"/>
    <col min="5125" max="5127" width="9" style="146"/>
    <col min="5128" max="5128" width="9.375" style="146" customWidth="1"/>
    <col min="5129" max="5130" width="9" style="146"/>
    <col min="5131" max="5131" width="10.25" style="146" customWidth="1"/>
    <col min="5132" max="5132" width="1.375" style="146" customWidth="1"/>
    <col min="5133" max="5376" width="9" style="146"/>
    <col min="5377" max="5378" width="4" style="146" customWidth="1"/>
    <col min="5379" max="5379" width="8.625" style="146" customWidth="1"/>
    <col min="5380" max="5380" width="16" style="146" customWidth="1"/>
    <col min="5381" max="5383" width="9" style="146"/>
    <col min="5384" max="5384" width="9.375" style="146" customWidth="1"/>
    <col min="5385" max="5386" width="9" style="146"/>
    <col min="5387" max="5387" width="10.25" style="146" customWidth="1"/>
    <col min="5388" max="5388" width="1.375" style="146" customWidth="1"/>
    <col min="5389" max="5632" width="9" style="146"/>
    <col min="5633" max="5634" width="4" style="146" customWidth="1"/>
    <col min="5635" max="5635" width="8.625" style="146" customWidth="1"/>
    <col min="5636" max="5636" width="16" style="146" customWidth="1"/>
    <col min="5637" max="5639" width="9" style="146"/>
    <col min="5640" max="5640" width="9.375" style="146" customWidth="1"/>
    <col min="5641" max="5642" width="9" style="146"/>
    <col min="5643" max="5643" width="10.25" style="146" customWidth="1"/>
    <col min="5644" max="5644" width="1.375" style="146" customWidth="1"/>
    <col min="5645" max="5888" width="9" style="146"/>
    <col min="5889" max="5890" width="4" style="146" customWidth="1"/>
    <col min="5891" max="5891" width="8.625" style="146" customWidth="1"/>
    <col min="5892" max="5892" width="16" style="146" customWidth="1"/>
    <col min="5893" max="5895" width="9" style="146"/>
    <col min="5896" max="5896" width="9.375" style="146" customWidth="1"/>
    <col min="5897" max="5898" width="9" style="146"/>
    <col min="5899" max="5899" width="10.25" style="146" customWidth="1"/>
    <col min="5900" max="5900" width="1.375" style="146" customWidth="1"/>
    <col min="5901" max="6144" width="9" style="146"/>
    <col min="6145" max="6146" width="4" style="146" customWidth="1"/>
    <col min="6147" max="6147" width="8.625" style="146" customWidth="1"/>
    <col min="6148" max="6148" width="16" style="146" customWidth="1"/>
    <col min="6149" max="6151" width="9" style="146"/>
    <col min="6152" max="6152" width="9.375" style="146" customWidth="1"/>
    <col min="6153" max="6154" width="9" style="146"/>
    <col min="6155" max="6155" width="10.25" style="146" customWidth="1"/>
    <col min="6156" max="6156" width="1.375" style="146" customWidth="1"/>
    <col min="6157" max="6400" width="9" style="146"/>
    <col min="6401" max="6402" width="4" style="146" customWidth="1"/>
    <col min="6403" max="6403" width="8.625" style="146" customWidth="1"/>
    <col min="6404" max="6404" width="16" style="146" customWidth="1"/>
    <col min="6405" max="6407" width="9" style="146"/>
    <col min="6408" max="6408" width="9.375" style="146" customWidth="1"/>
    <col min="6409" max="6410" width="9" style="146"/>
    <col min="6411" max="6411" width="10.25" style="146" customWidth="1"/>
    <col min="6412" max="6412" width="1.375" style="146" customWidth="1"/>
    <col min="6413" max="6656" width="9" style="146"/>
    <col min="6657" max="6658" width="4" style="146" customWidth="1"/>
    <col min="6659" max="6659" width="8.625" style="146" customWidth="1"/>
    <col min="6660" max="6660" width="16" style="146" customWidth="1"/>
    <col min="6661" max="6663" width="9" style="146"/>
    <col min="6664" max="6664" width="9.375" style="146" customWidth="1"/>
    <col min="6665" max="6666" width="9" style="146"/>
    <col min="6667" max="6667" width="10.25" style="146" customWidth="1"/>
    <col min="6668" max="6668" width="1.375" style="146" customWidth="1"/>
    <col min="6669" max="6912" width="9" style="146"/>
    <col min="6913" max="6914" width="4" style="146" customWidth="1"/>
    <col min="6915" max="6915" width="8.625" style="146" customWidth="1"/>
    <col min="6916" max="6916" width="16" style="146" customWidth="1"/>
    <col min="6917" max="6919" width="9" style="146"/>
    <col min="6920" max="6920" width="9.375" style="146" customWidth="1"/>
    <col min="6921" max="6922" width="9" style="146"/>
    <col min="6923" max="6923" width="10.25" style="146" customWidth="1"/>
    <col min="6924" max="6924" width="1.375" style="146" customWidth="1"/>
    <col min="6925" max="7168" width="9" style="146"/>
    <col min="7169" max="7170" width="4" style="146" customWidth="1"/>
    <col min="7171" max="7171" width="8.625" style="146" customWidth="1"/>
    <col min="7172" max="7172" width="16" style="146" customWidth="1"/>
    <col min="7173" max="7175" width="9" style="146"/>
    <col min="7176" max="7176" width="9.375" style="146" customWidth="1"/>
    <col min="7177" max="7178" width="9" style="146"/>
    <col min="7179" max="7179" width="10.25" style="146" customWidth="1"/>
    <col min="7180" max="7180" width="1.375" style="146" customWidth="1"/>
    <col min="7181" max="7424" width="9" style="146"/>
    <col min="7425" max="7426" width="4" style="146" customWidth="1"/>
    <col min="7427" max="7427" width="8.625" style="146" customWidth="1"/>
    <col min="7428" max="7428" width="16" style="146" customWidth="1"/>
    <col min="7429" max="7431" width="9" style="146"/>
    <col min="7432" max="7432" width="9.375" style="146" customWidth="1"/>
    <col min="7433" max="7434" width="9" style="146"/>
    <col min="7435" max="7435" width="10.25" style="146" customWidth="1"/>
    <col min="7436" max="7436" width="1.375" style="146" customWidth="1"/>
    <col min="7437" max="7680" width="9" style="146"/>
    <col min="7681" max="7682" width="4" style="146" customWidth="1"/>
    <col min="7683" max="7683" width="8.625" style="146" customWidth="1"/>
    <col min="7684" max="7684" width="16" style="146" customWidth="1"/>
    <col min="7685" max="7687" width="9" style="146"/>
    <col min="7688" max="7688" width="9.375" style="146" customWidth="1"/>
    <col min="7689" max="7690" width="9" style="146"/>
    <col min="7691" max="7691" width="10.25" style="146" customWidth="1"/>
    <col min="7692" max="7692" width="1.375" style="146" customWidth="1"/>
    <col min="7693" max="7936" width="9" style="146"/>
    <col min="7937" max="7938" width="4" style="146" customWidth="1"/>
    <col min="7939" max="7939" width="8.625" style="146" customWidth="1"/>
    <col min="7940" max="7940" width="16" style="146" customWidth="1"/>
    <col min="7941" max="7943" width="9" style="146"/>
    <col min="7944" max="7944" width="9.375" style="146" customWidth="1"/>
    <col min="7945" max="7946" width="9" style="146"/>
    <col min="7947" max="7947" width="10.25" style="146" customWidth="1"/>
    <col min="7948" max="7948" width="1.375" style="146" customWidth="1"/>
    <col min="7949" max="8192" width="9" style="146"/>
    <col min="8193" max="8194" width="4" style="146" customWidth="1"/>
    <col min="8195" max="8195" width="8.625" style="146" customWidth="1"/>
    <col min="8196" max="8196" width="16" style="146" customWidth="1"/>
    <col min="8197" max="8199" width="9" style="146"/>
    <col min="8200" max="8200" width="9.375" style="146" customWidth="1"/>
    <col min="8201" max="8202" width="9" style="146"/>
    <col min="8203" max="8203" width="10.25" style="146" customWidth="1"/>
    <col min="8204" max="8204" width="1.375" style="146" customWidth="1"/>
    <col min="8205" max="8448" width="9" style="146"/>
    <col min="8449" max="8450" width="4" style="146" customWidth="1"/>
    <col min="8451" max="8451" width="8.625" style="146" customWidth="1"/>
    <col min="8452" max="8452" width="16" style="146" customWidth="1"/>
    <col min="8453" max="8455" width="9" style="146"/>
    <col min="8456" max="8456" width="9.375" style="146" customWidth="1"/>
    <col min="8457" max="8458" width="9" style="146"/>
    <col min="8459" max="8459" width="10.25" style="146" customWidth="1"/>
    <col min="8460" max="8460" width="1.375" style="146" customWidth="1"/>
    <col min="8461" max="8704" width="9" style="146"/>
    <col min="8705" max="8706" width="4" style="146" customWidth="1"/>
    <col min="8707" max="8707" width="8.625" style="146" customWidth="1"/>
    <col min="8708" max="8708" width="16" style="146" customWidth="1"/>
    <col min="8709" max="8711" width="9" style="146"/>
    <col min="8712" max="8712" width="9.375" style="146" customWidth="1"/>
    <col min="8713" max="8714" width="9" style="146"/>
    <col min="8715" max="8715" width="10.25" style="146" customWidth="1"/>
    <col min="8716" max="8716" width="1.375" style="146" customWidth="1"/>
    <col min="8717" max="8960" width="9" style="146"/>
    <col min="8961" max="8962" width="4" style="146" customWidth="1"/>
    <col min="8963" max="8963" width="8.625" style="146" customWidth="1"/>
    <col min="8964" max="8964" width="16" style="146" customWidth="1"/>
    <col min="8965" max="8967" width="9" style="146"/>
    <col min="8968" max="8968" width="9.375" style="146" customWidth="1"/>
    <col min="8969" max="8970" width="9" style="146"/>
    <col min="8971" max="8971" width="10.25" style="146" customWidth="1"/>
    <col min="8972" max="8972" width="1.375" style="146" customWidth="1"/>
    <col min="8973" max="9216" width="9" style="146"/>
    <col min="9217" max="9218" width="4" style="146" customWidth="1"/>
    <col min="9219" max="9219" width="8.625" style="146" customWidth="1"/>
    <col min="9220" max="9220" width="16" style="146" customWidth="1"/>
    <col min="9221" max="9223" width="9" style="146"/>
    <col min="9224" max="9224" width="9.375" style="146" customWidth="1"/>
    <col min="9225" max="9226" width="9" style="146"/>
    <col min="9227" max="9227" width="10.25" style="146" customWidth="1"/>
    <col min="9228" max="9228" width="1.375" style="146" customWidth="1"/>
    <col min="9229" max="9472" width="9" style="146"/>
    <col min="9473" max="9474" width="4" style="146" customWidth="1"/>
    <col min="9475" max="9475" width="8.625" style="146" customWidth="1"/>
    <col min="9476" max="9476" width="16" style="146" customWidth="1"/>
    <col min="9477" max="9479" width="9" style="146"/>
    <col min="9480" max="9480" width="9.375" style="146" customWidth="1"/>
    <col min="9481" max="9482" width="9" style="146"/>
    <col min="9483" max="9483" width="10.25" style="146" customWidth="1"/>
    <col min="9484" max="9484" width="1.375" style="146" customWidth="1"/>
    <col min="9485" max="9728" width="9" style="146"/>
    <col min="9729" max="9730" width="4" style="146" customWidth="1"/>
    <col min="9731" max="9731" width="8.625" style="146" customWidth="1"/>
    <col min="9732" max="9732" width="16" style="146" customWidth="1"/>
    <col min="9733" max="9735" width="9" style="146"/>
    <col min="9736" max="9736" width="9.375" style="146" customWidth="1"/>
    <col min="9737" max="9738" width="9" style="146"/>
    <col min="9739" max="9739" width="10.25" style="146" customWidth="1"/>
    <col min="9740" max="9740" width="1.375" style="146" customWidth="1"/>
    <col min="9741" max="9984" width="9" style="146"/>
    <col min="9985" max="9986" width="4" style="146" customWidth="1"/>
    <col min="9987" max="9987" width="8.625" style="146" customWidth="1"/>
    <col min="9988" max="9988" width="16" style="146" customWidth="1"/>
    <col min="9989" max="9991" width="9" style="146"/>
    <col min="9992" max="9992" width="9.375" style="146" customWidth="1"/>
    <col min="9993" max="9994" width="9" style="146"/>
    <col min="9995" max="9995" width="10.25" style="146" customWidth="1"/>
    <col min="9996" max="9996" width="1.375" style="146" customWidth="1"/>
    <col min="9997" max="10240" width="9" style="146"/>
    <col min="10241" max="10242" width="4" style="146" customWidth="1"/>
    <col min="10243" max="10243" width="8.625" style="146" customWidth="1"/>
    <col min="10244" max="10244" width="16" style="146" customWidth="1"/>
    <col min="10245" max="10247" width="9" style="146"/>
    <col min="10248" max="10248" width="9.375" style="146" customWidth="1"/>
    <col min="10249" max="10250" width="9" style="146"/>
    <col min="10251" max="10251" width="10.25" style="146" customWidth="1"/>
    <col min="10252" max="10252" width="1.375" style="146" customWidth="1"/>
    <col min="10253" max="10496" width="9" style="146"/>
    <col min="10497" max="10498" width="4" style="146" customWidth="1"/>
    <col min="10499" max="10499" width="8.625" style="146" customWidth="1"/>
    <col min="10500" max="10500" width="16" style="146" customWidth="1"/>
    <col min="10501" max="10503" width="9" style="146"/>
    <col min="10504" max="10504" width="9.375" style="146" customWidth="1"/>
    <col min="10505" max="10506" width="9" style="146"/>
    <col min="10507" max="10507" width="10.25" style="146" customWidth="1"/>
    <col min="10508" max="10508" width="1.375" style="146" customWidth="1"/>
    <col min="10509" max="10752" width="9" style="146"/>
    <col min="10753" max="10754" width="4" style="146" customWidth="1"/>
    <col min="10755" max="10755" width="8.625" style="146" customWidth="1"/>
    <col min="10756" max="10756" width="16" style="146" customWidth="1"/>
    <col min="10757" max="10759" width="9" style="146"/>
    <col min="10760" max="10760" width="9.375" style="146" customWidth="1"/>
    <col min="10761" max="10762" width="9" style="146"/>
    <col min="10763" max="10763" width="10.25" style="146" customWidth="1"/>
    <col min="10764" max="10764" width="1.375" style="146" customWidth="1"/>
    <col min="10765" max="11008" width="9" style="146"/>
    <col min="11009" max="11010" width="4" style="146" customWidth="1"/>
    <col min="11011" max="11011" width="8.625" style="146" customWidth="1"/>
    <col min="11012" max="11012" width="16" style="146" customWidth="1"/>
    <col min="11013" max="11015" width="9" style="146"/>
    <col min="11016" max="11016" width="9.375" style="146" customWidth="1"/>
    <col min="11017" max="11018" width="9" style="146"/>
    <col min="11019" max="11019" width="10.25" style="146" customWidth="1"/>
    <col min="11020" max="11020" width="1.375" style="146" customWidth="1"/>
    <col min="11021" max="11264" width="9" style="146"/>
    <col min="11265" max="11266" width="4" style="146" customWidth="1"/>
    <col min="11267" max="11267" width="8.625" style="146" customWidth="1"/>
    <col min="11268" max="11268" width="16" style="146" customWidth="1"/>
    <col min="11269" max="11271" width="9" style="146"/>
    <col min="11272" max="11272" width="9.375" style="146" customWidth="1"/>
    <col min="11273" max="11274" width="9" style="146"/>
    <col min="11275" max="11275" width="10.25" style="146" customWidth="1"/>
    <col min="11276" max="11276" width="1.375" style="146" customWidth="1"/>
    <col min="11277" max="11520" width="9" style="146"/>
    <col min="11521" max="11522" width="4" style="146" customWidth="1"/>
    <col min="11523" max="11523" width="8.625" style="146" customWidth="1"/>
    <col min="11524" max="11524" width="16" style="146" customWidth="1"/>
    <col min="11525" max="11527" width="9" style="146"/>
    <col min="11528" max="11528" width="9.375" style="146" customWidth="1"/>
    <col min="11529" max="11530" width="9" style="146"/>
    <col min="11531" max="11531" width="10.25" style="146" customWidth="1"/>
    <col min="11532" max="11532" width="1.375" style="146" customWidth="1"/>
    <col min="11533" max="11776" width="9" style="146"/>
    <col min="11777" max="11778" width="4" style="146" customWidth="1"/>
    <col min="11779" max="11779" width="8.625" style="146" customWidth="1"/>
    <col min="11780" max="11780" width="16" style="146" customWidth="1"/>
    <col min="11781" max="11783" width="9" style="146"/>
    <col min="11784" max="11784" width="9.375" style="146" customWidth="1"/>
    <col min="11785" max="11786" width="9" style="146"/>
    <col min="11787" max="11787" width="10.25" style="146" customWidth="1"/>
    <col min="11788" max="11788" width="1.375" style="146" customWidth="1"/>
    <col min="11789" max="12032" width="9" style="146"/>
    <col min="12033" max="12034" width="4" style="146" customWidth="1"/>
    <col min="12035" max="12035" width="8.625" style="146" customWidth="1"/>
    <col min="12036" max="12036" width="16" style="146" customWidth="1"/>
    <col min="12037" max="12039" width="9" style="146"/>
    <col min="12040" max="12040" width="9.375" style="146" customWidth="1"/>
    <col min="12041" max="12042" width="9" style="146"/>
    <col min="12043" max="12043" width="10.25" style="146" customWidth="1"/>
    <col min="12044" max="12044" width="1.375" style="146" customWidth="1"/>
    <col min="12045" max="12288" width="9" style="146"/>
    <col min="12289" max="12290" width="4" style="146" customWidth="1"/>
    <col min="12291" max="12291" width="8.625" style="146" customWidth="1"/>
    <col min="12292" max="12292" width="16" style="146" customWidth="1"/>
    <col min="12293" max="12295" width="9" style="146"/>
    <col min="12296" max="12296" width="9.375" style="146" customWidth="1"/>
    <col min="12297" max="12298" width="9" style="146"/>
    <col min="12299" max="12299" width="10.25" style="146" customWidth="1"/>
    <col min="12300" max="12300" width="1.375" style="146" customWidth="1"/>
    <col min="12301" max="12544" width="9" style="146"/>
    <col min="12545" max="12546" width="4" style="146" customWidth="1"/>
    <col min="12547" max="12547" width="8.625" style="146" customWidth="1"/>
    <col min="12548" max="12548" width="16" style="146" customWidth="1"/>
    <col min="12549" max="12551" width="9" style="146"/>
    <col min="12552" max="12552" width="9.375" style="146" customWidth="1"/>
    <col min="12553" max="12554" width="9" style="146"/>
    <col min="12555" max="12555" width="10.25" style="146" customWidth="1"/>
    <col min="12556" max="12556" width="1.375" style="146" customWidth="1"/>
    <col min="12557" max="12800" width="9" style="146"/>
    <col min="12801" max="12802" width="4" style="146" customWidth="1"/>
    <col min="12803" max="12803" width="8.625" style="146" customWidth="1"/>
    <col min="12804" max="12804" width="16" style="146" customWidth="1"/>
    <col min="12805" max="12807" width="9" style="146"/>
    <col min="12808" max="12808" width="9.375" style="146" customWidth="1"/>
    <col min="12809" max="12810" width="9" style="146"/>
    <col min="12811" max="12811" width="10.25" style="146" customWidth="1"/>
    <col min="12812" max="12812" width="1.375" style="146" customWidth="1"/>
    <col min="12813" max="13056" width="9" style="146"/>
    <col min="13057" max="13058" width="4" style="146" customWidth="1"/>
    <col min="13059" max="13059" width="8.625" style="146" customWidth="1"/>
    <col min="13060" max="13060" width="16" style="146" customWidth="1"/>
    <col min="13061" max="13063" width="9" style="146"/>
    <col min="13064" max="13064" width="9.375" style="146" customWidth="1"/>
    <col min="13065" max="13066" width="9" style="146"/>
    <col min="13067" max="13067" width="10.25" style="146" customWidth="1"/>
    <col min="13068" max="13068" width="1.375" style="146" customWidth="1"/>
    <col min="13069" max="13312" width="9" style="146"/>
    <col min="13313" max="13314" width="4" style="146" customWidth="1"/>
    <col min="13315" max="13315" width="8.625" style="146" customWidth="1"/>
    <col min="13316" max="13316" width="16" style="146" customWidth="1"/>
    <col min="13317" max="13319" width="9" style="146"/>
    <col min="13320" max="13320" width="9.375" style="146" customWidth="1"/>
    <col min="13321" max="13322" width="9" style="146"/>
    <col min="13323" max="13323" width="10.25" style="146" customWidth="1"/>
    <col min="13324" max="13324" width="1.375" style="146" customWidth="1"/>
    <col min="13325" max="13568" width="9" style="146"/>
    <col min="13569" max="13570" width="4" style="146" customWidth="1"/>
    <col min="13571" max="13571" width="8.625" style="146" customWidth="1"/>
    <col min="13572" max="13572" width="16" style="146" customWidth="1"/>
    <col min="13573" max="13575" width="9" style="146"/>
    <col min="13576" max="13576" width="9.375" style="146" customWidth="1"/>
    <col min="13577" max="13578" width="9" style="146"/>
    <col min="13579" max="13579" width="10.25" style="146" customWidth="1"/>
    <col min="13580" max="13580" width="1.375" style="146" customWidth="1"/>
    <col min="13581" max="13824" width="9" style="146"/>
    <col min="13825" max="13826" width="4" style="146" customWidth="1"/>
    <col min="13827" max="13827" width="8.625" style="146" customWidth="1"/>
    <col min="13828" max="13828" width="16" style="146" customWidth="1"/>
    <col min="13829" max="13831" width="9" style="146"/>
    <col min="13832" max="13832" width="9.375" style="146" customWidth="1"/>
    <col min="13833" max="13834" width="9" style="146"/>
    <col min="13835" max="13835" width="10.25" style="146" customWidth="1"/>
    <col min="13836" max="13836" width="1.375" style="146" customWidth="1"/>
    <col min="13837" max="14080" width="9" style="146"/>
    <col min="14081" max="14082" width="4" style="146" customWidth="1"/>
    <col min="14083" max="14083" width="8.625" style="146" customWidth="1"/>
    <col min="14084" max="14084" width="16" style="146" customWidth="1"/>
    <col min="14085" max="14087" width="9" style="146"/>
    <col min="14088" max="14088" width="9.375" style="146" customWidth="1"/>
    <col min="14089" max="14090" width="9" style="146"/>
    <col min="14091" max="14091" width="10.25" style="146" customWidth="1"/>
    <col min="14092" max="14092" width="1.375" style="146" customWidth="1"/>
    <col min="14093" max="14336" width="9" style="146"/>
    <col min="14337" max="14338" width="4" style="146" customWidth="1"/>
    <col min="14339" max="14339" width="8.625" style="146" customWidth="1"/>
    <col min="14340" max="14340" width="16" style="146" customWidth="1"/>
    <col min="14341" max="14343" width="9" style="146"/>
    <col min="14344" max="14344" width="9.375" style="146" customWidth="1"/>
    <col min="14345" max="14346" width="9" style="146"/>
    <col min="14347" max="14347" width="10.25" style="146" customWidth="1"/>
    <col min="14348" max="14348" width="1.375" style="146" customWidth="1"/>
    <col min="14349" max="14592" width="9" style="146"/>
    <col min="14593" max="14594" width="4" style="146" customWidth="1"/>
    <col min="14595" max="14595" width="8.625" style="146" customWidth="1"/>
    <col min="14596" max="14596" width="16" style="146" customWidth="1"/>
    <col min="14597" max="14599" width="9" style="146"/>
    <col min="14600" max="14600" width="9.375" style="146" customWidth="1"/>
    <col min="14601" max="14602" width="9" style="146"/>
    <col min="14603" max="14603" width="10.25" style="146" customWidth="1"/>
    <col min="14604" max="14604" width="1.375" style="146" customWidth="1"/>
    <col min="14605" max="14848" width="9" style="146"/>
    <col min="14849" max="14850" width="4" style="146" customWidth="1"/>
    <col min="14851" max="14851" width="8.625" style="146" customWidth="1"/>
    <col min="14852" max="14852" width="16" style="146" customWidth="1"/>
    <col min="14853" max="14855" width="9" style="146"/>
    <col min="14856" max="14856" width="9.375" style="146" customWidth="1"/>
    <col min="14857" max="14858" width="9" style="146"/>
    <col min="14859" max="14859" width="10.25" style="146" customWidth="1"/>
    <col min="14860" max="14860" width="1.375" style="146" customWidth="1"/>
    <col min="14861" max="15104" width="9" style="146"/>
    <col min="15105" max="15106" width="4" style="146" customWidth="1"/>
    <col min="15107" max="15107" width="8.625" style="146" customWidth="1"/>
    <col min="15108" max="15108" width="16" style="146" customWidth="1"/>
    <col min="15109" max="15111" width="9" style="146"/>
    <col min="15112" max="15112" width="9.375" style="146" customWidth="1"/>
    <col min="15113" max="15114" width="9" style="146"/>
    <col min="15115" max="15115" width="10.25" style="146" customWidth="1"/>
    <col min="15116" max="15116" width="1.375" style="146" customWidth="1"/>
    <col min="15117" max="15360" width="9" style="146"/>
    <col min="15361" max="15362" width="4" style="146" customWidth="1"/>
    <col min="15363" max="15363" width="8.625" style="146" customWidth="1"/>
    <col min="15364" max="15364" width="16" style="146" customWidth="1"/>
    <col min="15365" max="15367" width="9" style="146"/>
    <col min="15368" max="15368" width="9.375" style="146" customWidth="1"/>
    <col min="15369" max="15370" width="9" style="146"/>
    <col min="15371" max="15371" width="10.25" style="146" customWidth="1"/>
    <col min="15372" max="15372" width="1.375" style="146" customWidth="1"/>
    <col min="15373" max="15616" width="9" style="146"/>
    <col min="15617" max="15618" width="4" style="146" customWidth="1"/>
    <col min="15619" max="15619" width="8.625" style="146" customWidth="1"/>
    <col min="15620" max="15620" width="16" style="146" customWidth="1"/>
    <col min="15621" max="15623" width="9" style="146"/>
    <col min="15624" max="15624" width="9.375" style="146" customWidth="1"/>
    <col min="15625" max="15626" width="9" style="146"/>
    <col min="15627" max="15627" width="10.25" style="146" customWidth="1"/>
    <col min="15628" max="15628" width="1.375" style="146" customWidth="1"/>
    <col min="15629" max="15872" width="9" style="146"/>
    <col min="15873" max="15874" width="4" style="146" customWidth="1"/>
    <col min="15875" max="15875" width="8.625" style="146" customWidth="1"/>
    <col min="15876" max="15876" width="16" style="146" customWidth="1"/>
    <col min="15877" max="15879" width="9" style="146"/>
    <col min="15880" max="15880" width="9.375" style="146" customWidth="1"/>
    <col min="15881" max="15882" width="9" style="146"/>
    <col min="15883" max="15883" width="10.25" style="146" customWidth="1"/>
    <col min="15884" max="15884" width="1.375" style="146" customWidth="1"/>
    <col min="15885" max="16128" width="9" style="146"/>
    <col min="16129" max="16130" width="4" style="146" customWidth="1"/>
    <col min="16131" max="16131" width="8.625" style="146" customWidth="1"/>
    <col min="16132" max="16132" width="16" style="146" customWidth="1"/>
    <col min="16133" max="16135" width="9" style="146"/>
    <col min="16136" max="16136" width="9.375" style="146" customWidth="1"/>
    <col min="16137" max="16138" width="9" style="146"/>
    <col min="16139" max="16139" width="10.25" style="146" customWidth="1"/>
    <col min="16140" max="16140" width="1.375" style="146" customWidth="1"/>
    <col min="16141" max="16384" width="9" style="146"/>
  </cols>
  <sheetData>
    <row r="1" spans="1:12">
      <c r="A1" s="142"/>
      <c r="B1" s="143"/>
      <c r="C1" s="143"/>
      <c r="D1" s="143"/>
      <c r="E1" s="143"/>
      <c r="F1" s="143"/>
      <c r="G1" s="142"/>
      <c r="H1" s="142"/>
      <c r="I1" s="144" t="s">
        <v>60</v>
      </c>
      <c r="J1" s="145"/>
      <c r="K1" s="145"/>
      <c r="L1" s="143"/>
    </row>
    <row r="2" spans="1:12" ht="28.5">
      <c r="A2" s="142"/>
      <c r="B2" s="143"/>
      <c r="C2" s="143"/>
      <c r="D2" s="143"/>
      <c r="E2" s="147" t="s">
        <v>61</v>
      </c>
      <c r="F2" s="143"/>
      <c r="G2" s="142"/>
      <c r="H2" s="142"/>
      <c r="I2" s="142"/>
      <c r="J2" s="143"/>
      <c r="K2" s="143"/>
      <c r="L2" s="143"/>
    </row>
    <row r="3" spans="1:12">
      <c r="A3" s="142"/>
      <c r="B3" s="143"/>
      <c r="C3" s="143"/>
      <c r="D3" s="143"/>
      <c r="E3" s="143"/>
      <c r="F3" s="143"/>
      <c r="G3" s="142"/>
      <c r="H3" s="142"/>
      <c r="I3" s="505">
        <f ca="1">TODAY()</f>
        <v>44610</v>
      </c>
      <c r="J3" s="505"/>
      <c r="K3" s="505"/>
      <c r="L3" s="143"/>
    </row>
    <row r="4" spans="1:12" ht="18.75">
      <c r="A4" s="142"/>
      <c r="B4" s="148" t="s">
        <v>131</v>
      </c>
      <c r="C4" s="143"/>
      <c r="D4" s="143"/>
      <c r="E4" s="143"/>
      <c r="F4" s="143"/>
      <c r="G4" s="142"/>
      <c r="H4" s="149"/>
      <c r="I4" s="150"/>
      <c r="J4" s="151"/>
      <c r="K4" s="151"/>
      <c r="L4" s="143"/>
    </row>
    <row r="5" spans="1:12" ht="19.5" customHeight="1">
      <c r="A5" s="142"/>
      <c r="B5" s="152"/>
      <c r="C5" s="153"/>
      <c r="D5" s="153"/>
      <c r="E5" s="153"/>
      <c r="F5" s="143"/>
      <c r="G5" s="149"/>
      <c r="H5" s="142"/>
      <c r="I5" s="142"/>
      <c r="J5" s="143"/>
      <c r="K5" s="143"/>
      <c r="L5" s="143"/>
    </row>
    <row r="6" spans="1:12" ht="18.75">
      <c r="A6" s="142"/>
      <c r="B6" s="152"/>
      <c r="C6" s="143"/>
      <c r="D6" s="143"/>
      <c r="E6" s="143"/>
      <c r="F6" s="143"/>
      <c r="G6" s="142"/>
      <c r="H6" s="142"/>
      <c r="I6" s="142"/>
      <c r="J6" s="143"/>
      <c r="K6" s="143"/>
      <c r="L6" s="143"/>
    </row>
    <row r="7" spans="1:12" ht="18" customHeight="1">
      <c r="A7" s="142"/>
      <c r="B7" s="143" t="s">
        <v>62</v>
      </c>
      <c r="C7" s="143"/>
      <c r="D7" s="143"/>
      <c r="E7" s="143"/>
      <c r="F7" s="143"/>
      <c r="G7" s="142"/>
      <c r="H7" s="142"/>
      <c r="I7" s="142"/>
      <c r="J7" s="143"/>
      <c r="K7" s="143"/>
      <c r="L7" s="143"/>
    </row>
    <row r="8" spans="1:12" ht="21" customHeight="1">
      <c r="A8" s="142"/>
      <c r="B8" s="536"/>
      <c r="C8" s="536"/>
      <c r="D8" s="536"/>
      <c r="E8" s="536"/>
      <c r="F8" s="536"/>
      <c r="G8" s="142"/>
      <c r="H8" s="142"/>
      <c r="I8" s="142"/>
      <c r="J8" s="143"/>
      <c r="K8" s="143"/>
      <c r="L8" s="143"/>
    </row>
    <row r="9" spans="1:12" ht="15" customHeight="1">
      <c r="A9" s="142"/>
      <c r="B9" s="154" t="s">
        <v>63</v>
      </c>
      <c r="C9" s="155"/>
      <c r="D9" s="155"/>
      <c r="E9" s="155"/>
      <c r="F9" s="155"/>
      <c r="G9" s="156"/>
      <c r="H9" s="142"/>
      <c r="I9" s="142"/>
      <c r="J9" s="143"/>
      <c r="K9" s="143"/>
      <c r="L9" s="143"/>
    </row>
    <row r="10" spans="1:12">
      <c r="A10" s="142"/>
      <c r="C10" s="155"/>
      <c r="D10" s="155"/>
      <c r="E10" s="155"/>
      <c r="F10" s="155"/>
      <c r="G10" s="537"/>
      <c r="H10" s="537"/>
      <c r="I10" s="537"/>
      <c r="J10" s="537"/>
      <c r="K10" s="537"/>
      <c r="L10" s="143"/>
    </row>
    <row r="11" spans="1:12">
      <c r="A11" s="142"/>
      <c r="B11" s="538" t="s">
        <v>132</v>
      </c>
      <c r="C11" s="538"/>
      <c r="D11" s="538"/>
      <c r="E11" s="538"/>
      <c r="F11" s="538"/>
      <c r="G11" s="157"/>
      <c r="H11" s="142"/>
      <c r="I11" s="142"/>
      <c r="J11" s="143"/>
      <c r="K11" s="143"/>
      <c r="L11" s="143"/>
    </row>
    <row r="12" spans="1:12" ht="13.5" customHeight="1">
      <c r="A12" s="142"/>
      <c r="B12" s="152" t="s">
        <v>64</v>
      </c>
      <c r="C12" s="158"/>
      <c r="D12" s="158"/>
      <c r="E12" s="158"/>
      <c r="F12" s="159"/>
      <c r="G12" s="157"/>
      <c r="H12" s="142"/>
      <c r="I12" s="160" t="s">
        <v>65</v>
      </c>
      <c r="J12" s="160" t="s">
        <v>65</v>
      </c>
      <c r="K12" s="143"/>
      <c r="L12" s="143"/>
    </row>
    <row r="13" spans="1:12" ht="13.5" customHeight="1">
      <c r="A13" s="142"/>
      <c r="B13" s="146" t="s">
        <v>66</v>
      </c>
      <c r="C13" s="143"/>
      <c r="D13" s="143"/>
      <c r="E13" s="143"/>
      <c r="F13" s="143"/>
      <c r="G13" s="161"/>
      <c r="H13" s="161"/>
      <c r="I13" s="539"/>
      <c r="J13" s="539"/>
      <c r="K13" s="161"/>
      <c r="L13" s="143"/>
    </row>
    <row r="14" spans="1:12" ht="13.5" customHeight="1">
      <c r="A14" s="142"/>
      <c r="B14" s="146" t="s">
        <v>67</v>
      </c>
      <c r="F14" s="159"/>
      <c r="G14" s="162"/>
      <c r="H14" s="142"/>
      <c r="I14" s="539"/>
      <c r="J14" s="539"/>
      <c r="K14" s="540"/>
      <c r="L14" s="143"/>
    </row>
    <row r="15" spans="1:12" ht="13.5" customHeight="1">
      <c r="A15" s="142"/>
      <c r="C15" s="159"/>
      <c r="D15" s="159"/>
      <c r="E15" s="159"/>
      <c r="F15" s="143"/>
      <c r="G15" s="142"/>
      <c r="H15" s="142"/>
      <c r="I15" s="539"/>
      <c r="J15" s="539"/>
      <c r="K15" s="540"/>
      <c r="L15" s="143"/>
    </row>
    <row r="16" spans="1:12" ht="13.5" customHeight="1">
      <c r="A16" s="142"/>
      <c r="B16" s="146" t="s">
        <v>68</v>
      </c>
      <c r="C16" s="159"/>
      <c r="D16" s="159"/>
      <c r="E16" s="159"/>
      <c r="F16" s="143"/>
      <c r="G16" s="142"/>
      <c r="H16" s="142"/>
      <c r="I16" s="539"/>
      <c r="J16" s="539"/>
      <c r="K16" s="540"/>
      <c r="L16" s="143"/>
    </row>
    <row r="17" spans="1:12" ht="13.5" customHeight="1" thickBot="1">
      <c r="A17" s="142"/>
      <c r="B17" s="143" t="s">
        <v>69</v>
      </c>
      <c r="C17" s="159"/>
      <c r="D17" s="159"/>
      <c r="E17" s="159"/>
      <c r="F17" s="159"/>
      <c r="G17" s="162"/>
      <c r="H17" s="142"/>
      <c r="K17" s="540"/>
      <c r="L17" s="143"/>
    </row>
    <row r="18" spans="1:12" ht="27.75" customHeight="1" thickBot="1">
      <c r="A18" s="164" t="s">
        <v>70</v>
      </c>
      <c r="B18" s="528" t="s">
        <v>55</v>
      </c>
      <c r="C18" s="529"/>
      <c r="D18" s="530"/>
      <c r="E18" s="528" t="s">
        <v>71</v>
      </c>
      <c r="F18" s="530"/>
      <c r="G18" s="165" t="s">
        <v>72</v>
      </c>
      <c r="H18" s="166" t="s">
        <v>73</v>
      </c>
      <c r="I18" s="167" t="s">
        <v>74</v>
      </c>
      <c r="J18" s="528" t="s">
        <v>75</v>
      </c>
      <c r="K18" s="531"/>
      <c r="L18" s="143"/>
    </row>
    <row r="19" spans="1:12" ht="24" customHeight="1" thickTop="1">
      <c r="A19" s="168">
        <v>1</v>
      </c>
      <c r="B19" s="532"/>
      <c r="C19" s="532"/>
      <c r="D19" s="532"/>
      <c r="E19" s="533"/>
      <c r="F19" s="533"/>
      <c r="G19" s="169"/>
      <c r="H19" s="170"/>
      <c r="I19" s="170"/>
      <c r="J19" s="534">
        <f>G19*H19*I19</f>
        <v>0</v>
      </c>
      <c r="K19" s="535"/>
      <c r="L19" s="143"/>
    </row>
    <row r="20" spans="1:12" ht="24" customHeight="1">
      <c r="A20" s="171">
        <v>2</v>
      </c>
      <c r="B20" s="516"/>
      <c r="C20" s="517"/>
      <c r="D20" s="518"/>
      <c r="E20" s="519"/>
      <c r="F20" s="519"/>
      <c r="G20" s="172"/>
      <c r="H20" s="173"/>
      <c r="I20" s="173"/>
      <c r="J20" s="520">
        <f t="shared" ref="J20:J30" si="0">G20*H20*I20</f>
        <v>0</v>
      </c>
      <c r="K20" s="521"/>
      <c r="L20" s="143"/>
    </row>
    <row r="21" spans="1:12" ht="24" customHeight="1">
      <c r="A21" s="171">
        <v>3</v>
      </c>
      <c r="B21" s="516"/>
      <c r="C21" s="517"/>
      <c r="D21" s="518"/>
      <c r="E21" s="527"/>
      <c r="F21" s="527"/>
      <c r="G21" s="174"/>
      <c r="H21" s="175"/>
      <c r="I21" s="175"/>
      <c r="J21" s="520">
        <f t="shared" si="0"/>
        <v>0</v>
      </c>
      <c r="K21" s="521"/>
      <c r="L21" s="143"/>
    </row>
    <row r="22" spans="1:12" ht="24" customHeight="1">
      <c r="A22" s="171">
        <v>4</v>
      </c>
      <c r="B22" s="516"/>
      <c r="C22" s="517"/>
      <c r="D22" s="518"/>
      <c r="E22" s="519"/>
      <c r="F22" s="519"/>
      <c r="G22" s="172"/>
      <c r="H22" s="173"/>
      <c r="I22" s="173"/>
      <c r="J22" s="520">
        <f t="shared" si="0"/>
        <v>0</v>
      </c>
      <c r="K22" s="521"/>
      <c r="L22" s="143"/>
    </row>
    <row r="23" spans="1:12" ht="24" customHeight="1">
      <c r="A23" s="171">
        <v>5</v>
      </c>
      <c r="B23" s="516"/>
      <c r="C23" s="517"/>
      <c r="D23" s="518"/>
      <c r="E23" s="519"/>
      <c r="F23" s="519"/>
      <c r="G23" s="172"/>
      <c r="H23" s="173"/>
      <c r="I23" s="173"/>
      <c r="J23" s="520">
        <f t="shared" si="0"/>
        <v>0</v>
      </c>
      <c r="K23" s="521"/>
      <c r="L23" s="143"/>
    </row>
    <row r="24" spans="1:12" ht="24" customHeight="1">
      <c r="A24" s="171">
        <v>6</v>
      </c>
      <c r="B24" s="516"/>
      <c r="C24" s="517"/>
      <c r="D24" s="518"/>
      <c r="E24" s="519"/>
      <c r="F24" s="519"/>
      <c r="G24" s="172"/>
      <c r="H24" s="173"/>
      <c r="I24" s="173"/>
      <c r="J24" s="520">
        <f t="shared" si="0"/>
        <v>0</v>
      </c>
      <c r="K24" s="521"/>
      <c r="L24" s="143"/>
    </row>
    <row r="25" spans="1:12" ht="24" customHeight="1">
      <c r="A25" s="171">
        <v>7</v>
      </c>
      <c r="B25" s="516"/>
      <c r="C25" s="517"/>
      <c r="D25" s="518"/>
      <c r="E25" s="519"/>
      <c r="F25" s="519"/>
      <c r="G25" s="172"/>
      <c r="H25" s="173"/>
      <c r="I25" s="173"/>
      <c r="J25" s="520">
        <f t="shared" si="0"/>
        <v>0</v>
      </c>
      <c r="K25" s="521"/>
      <c r="L25" s="143"/>
    </row>
    <row r="26" spans="1:12" ht="24" customHeight="1">
      <c r="A26" s="171">
        <v>8</v>
      </c>
      <c r="B26" s="516"/>
      <c r="C26" s="517"/>
      <c r="D26" s="518"/>
      <c r="E26" s="526"/>
      <c r="F26" s="526"/>
      <c r="G26" s="176"/>
      <c r="H26" s="177"/>
      <c r="I26" s="177"/>
      <c r="J26" s="520">
        <f t="shared" si="0"/>
        <v>0</v>
      </c>
      <c r="K26" s="521"/>
      <c r="L26" s="143"/>
    </row>
    <row r="27" spans="1:12" ht="24" customHeight="1">
      <c r="A27" s="171">
        <v>9</v>
      </c>
      <c r="B27" s="516"/>
      <c r="C27" s="517"/>
      <c r="D27" s="518"/>
      <c r="E27" s="519"/>
      <c r="F27" s="519"/>
      <c r="G27" s="172"/>
      <c r="H27" s="173"/>
      <c r="I27" s="173"/>
      <c r="J27" s="520">
        <f t="shared" si="0"/>
        <v>0</v>
      </c>
      <c r="K27" s="521"/>
      <c r="L27" s="143"/>
    </row>
    <row r="28" spans="1:12" ht="24" customHeight="1">
      <c r="A28" s="171">
        <v>10</v>
      </c>
      <c r="B28" s="516"/>
      <c r="C28" s="517"/>
      <c r="D28" s="518"/>
      <c r="E28" s="519"/>
      <c r="F28" s="519"/>
      <c r="G28" s="172"/>
      <c r="H28" s="173"/>
      <c r="I28" s="173"/>
      <c r="J28" s="520">
        <f t="shared" si="0"/>
        <v>0</v>
      </c>
      <c r="K28" s="521"/>
      <c r="L28" s="143"/>
    </row>
    <row r="29" spans="1:12" ht="24" customHeight="1">
      <c r="A29" s="171">
        <v>11</v>
      </c>
      <c r="B29" s="516"/>
      <c r="C29" s="517"/>
      <c r="D29" s="518"/>
      <c r="E29" s="519"/>
      <c r="F29" s="519"/>
      <c r="G29" s="172"/>
      <c r="H29" s="173"/>
      <c r="I29" s="173"/>
      <c r="J29" s="520">
        <f t="shared" si="0"/>
        <v>0</v>
      </c>
      <c r="K29" s="521"/>
      <c r="L29" s="143"/>
    </row>
    <row r="30" spans="1:12" ht="24" customHeight="1">
      <c r="A30" s="171">
        <v>12</v>
      </c>
      <c r="B30" s="516"/>
      <c r="C30" s="517"/>
      <c r="D30" s="518"/>
      <c r="E30" s="519"/>
      <c r="F30" s="519"/>
      <c r="G30" s="172"/>
      <c r="H30" s="173"/>
      <c r="I30" s="173"/>
      <c r="J30" s="520">
        <f t="shared" si="0"/>
        <v>0</v>
      </c>
      <c r="K30" s="521"/>
      <c r="L30" s="143"/>
    </row>
    <row r="31" spans="1:12" ht="24" customHeight="1">
      <c r="A31" s="171">
        <v>13</v>
      </c>
      <c r="B31" s="516"/>
      <c r="C31" s="517"/>
      <c r="D31" s="518"/>
      <c r="E31" s="519"/>
      <c r="F31" s="519"/>
      <c r="G31" s="172"/>
      <c r="H31" s="173"/>
      <c r="I31" s="173"/>
      <c r="J31" s="520">
        <f>G31*H31*I31</f>
        <v>0</v>
      </c>
      <c r="K31" s="521"/>
      <c r="L31" s="143"/>
    </row>
    <row r="32" spans="1:12" ht="24" customHeight="1">
      <c r="A32" s="171">
        <v>14</v>
      </c>
      <c r="B32" s="516"/>
      <c r="C32" s="517"/>
      <c r="D32" s="518"/>
      <c r="E32" s="519"/>
      <c r="F32" s="519"/>
      <c r="G32" s="172"/>
      <c r="H32" s="173"/>
      <c r="I32" s="173"/>
      <c r="J32" s="520">
        <f>G32*H32*I32</f>
        <v>0</v>
      </c>
      <c r="K32" s="521"/>
      <c r="L32" s="143"/>
    </row>
    <row r="33" spans="1:12" ht="24" customHeight="1" thickBot="1">
      <c r="A33" s="178">
        <v>15</v>
      </c>
      <c r="B33" s="522"/>
      <c r="C33" s="522"/>
      <c r="D33" s="522"/>
      <c r="E33" s="523"/>
      <c r="F33" s="523"/>
      <c r="G33" s="179"/>
      <c r="H33" s="180"/>
      <c r="I33" s="180"/>
      <c r="J33" s="524">
        <f>G33*H33*I33</f>
        <v>0</v>
      </c>
      <c r="K33" s="525"/>
      <c r="L33" s="143"/>
    </row>
    <row r="34" spans="1:12" ht="24" customHeight="1" thickTop="1">
      <c r="A34" s="142"/>
      <c r="B34" s="143"/>
      <c r="C34" s="495"/>
      <c r="D34" s="495"/>
      <c r="E34" s="506" t="s">
        <v>76</v>
      </c>
      <c r="F34" s="507"/>
      <c r="G34" s="507"/>
      <c r="H34" s="508">
        <f>SUM(J19:K33)</f>
        <v>0</v>
      </c>
      <c r="I34" s="509"/>
      <c r="J34" s="509"/>
      <c r="K34" s="510"/>
      <c r="L34" s="143"/>
    </row>
    <row r="35" spans="1:12" ht="24" customHeight="1">
      <c r="A35" s="142"/>
      <c r="B35" s="143"/>
      <c r="C35" s="495"/>
      <c r="D35" s="495"/>
      <c r="E35" s="511" t="s">
        <v>77</v>
      </c>
      <c r="F35" s="512"/>
      <c r="G35" s="512"/>
      <c r="H35" s="513">
        <f>H34*0.08</f>
        <v>0</v>
      </c>
      <c r="I35" s="514"/>
      <c r="J35" s="514"/>
      <c r="K35" s="515"/>
      <c r="L35" s="143"/>
    </row>
    <row r="36" spans="1:12" ht="24" customHeight="1" thickBot="1">
      <c r="A36" s="142"/>
      <c r="B36" s="143"/>
      <c r="C36" s="495"/>
      <c r="D36" s="495"/>
      <c r="E36" s="496" t="s">
        <v>78</v>
      </c>
      <c r="F36" s="497"/>
      <c r="G36" s="497"/>
      <c r="H36" s="498">
        <f>H34+H35</f>
        <v>0</v>
      </c>
      <c r="I36" s="499"/>
      <c r="J36" s="499"/>
      <c r="K36" s="500"/>
      <c r="L36" s="143"/>
    </row>
    <row r="37" spans="1:12" ht="27" customHeight="1">
      <c r="A37" s="142"/>
      <c r="B37" s="143"/>
      <c r="C37" s="181"/>
      <c r="D37" s="181"/>
      <c r="E37" s="182"/>
      <c r="F37" s="182"/>
      <c r="G37" s="182"/>
      <c r="H37" s="183"/>
      <c r="I37" s="184"/>
      <c r="J37" s="185"/>
      <c r="K37" s="185"/>
      <c r="L37" s="143"/>
    </row>
    <row r="38" spans="1:12" ht="27" customHeight="1">
      <c r="A38" s="142"/>
      <c r="B38" s="143"/>
      <c r="C38" s="181"/>
      <c r="D38" s="181"/>
      <c r="E38" s="182"/>
      <c r="F38" s="182"/>
      <c r="G38" s="182"/>
      <c r="H38" s="183"/>
      <c r="I38" s="184"/>
      <c r="J38" s="185"/>
      <c r="K38" s="185"/>
      <c r="L38" s="143"/>
    </row>
    <row r="39" spans="1:12" ht="27" customHeight="1">
      <c r="A39" s="142"/>
      <c r="B39" s="143"/>
      <c r="C39" s="181"/>
      <c r="D39" s="181"/>
      <c r="E39" s="182"/>
      <c r="F39" s="182"/>
      <c r="G39" s="182"/>
      <c r="H39" s="183"/>
      <c r="I39" s="184"/>
      <c r="J39" s="185"/>
      <c r="K39" s="185"/>
      <c r="L39" s="143"/>
    </row>
    <row r="40" spans="1:12" ht="27" customHeight="1">
      <c r="A40" s="142"/>
      <c r="B40" s="143"/>
      <c r="C40" s="181"/>
      <c r="D40" s="181"/>
      <c r="E40" s="182"/>
      <c r="F40" s="182"/>
      <c r="G40" s="182"/>
      <c r="H40" s="183"/>
      <c r="I40" s="184"/>
      <c r="J40" s="185"/>
      <c r="K40" s="185"/>
      <c r="L40" s="143"/>
    </row>
    <row r="41" spans="1:12" ht="27" customHeight="1">
      <c r="A41" s="142"/>
      <c r="B41" s="143"/>
      <c r="C41" s="181"/>
      <c r="D41" s="181"/>
      <c r="E41" s="186"/>
      <c r="F41" s="186"/>
      <c r="G41" s="186"/>
      <c r="H41" s="183"/>
      <c r="I41" s="184"/>
      <c r="J41" s="185"/>
      <c r="K41" s="185"/>
      <c r="L41" s="143"/>
    </row>
    <row r="42" spans="1:12">
      <c r="A42" s="142"/>
      <c r="B42" s="143"/>
      <c r="C42" s="187"/>
      <c r="D42" s="188"/>
      <c r="E42" s="143"/>
      <c r="F42" s="187"/>
      <c r="G42" s="185"/>
      <c r="H42" s="185"/>
      <c r="I42" s="185"/>
      <c r="L42" s="143"/>
    </row>
    <row r="43" spans="1:12" ht="14.25" thickBot="1">
      <c r="A43" s="142"/>
      <c r="B43" s="143"/>
      <c r="C43" s="187"/>
      <c r="D43" s="188"/>
      <c r="E43" s="142"/>
      <c r="F43" s="187"/>
      <c r="G43" s="185"/>
      <c r="H43" s="185"/>
      <c r="I43" s="185"/>
      <c r="J43" s="501" t="s">
        <v>79</v>
      </c>
      <c r="K43" s="501"/>
      <c r="L43" s="143"/>
    </row>
    <row r="44" spans="1:12" ht="19.5" customHeight="1" thickBot="1">
      <c r="A44" s="142"/>
      <c r="B44" s="143"/>
      <c r="C44" s="187"/>
      <c r="D44" s="188"/>
      <c r="E44" s="502" t="s">
        <v>80</v>
      </c>
      <c r="F44" s="503"/>
      <c r="G44" s="503"/>
      <c r="H44" s="504"/>
      <c r="I44" s="185"/>
      <c r="J44" s="505">
        <v>42243</v>
      </c>
      <c r="K44" s="505"/>
      <c r="L44" s="143"/>
    </row>
    <row r="45" spans="1:12" ht="14.25" thickBot="1">
      <c r="E45" s="163"/>
      <c r="J45" s="189"/>
      <c r="K45" s="189"/>
    </row>
    <row r="46" spans="1:12" ht="15" thickBot="1">
      <c r="A46" s="474" t="s">
        <v>70</v>
      </c>
      <c r="B46" s="475"/>
      <c r="C46" s="476"/>
      <c r="D46" s="476"/>
      <c r="E46" s="476" t="s">
        <v>81</v>
      </c>
      <c r="F46" s="476"/>
      <c r="G46" s="476"/>
      <c r="H46" s="476" t="s">
        <v>82</v>
      </c>
      <c r="I46" s="476"/>
      <c r="J46" s="476" t="s">
        <v>83</v>
      </c>
      <c r="K46" s="477"/>
    </row>
    <row r="47" spans="1:12" ht="15" customHeight="1">
      <c r="A47" s="478">
        <v>1</v>
      </c>
      <c r="B47" s="479"/>
      <c r="C47" s="482"/>
      <c r="D47" s="483"/>
      <c r="E47" s="190">
        <v>1</v>
      </c>
      <c r="F47" s="486" t="s">
        <v>84</v>
      </c>
      <c r="G47" s="486"/>
      <c r="H47" s="487">
        <v>19000</v>
      </c>
      <c r="I47" s="488"/>
      <c r="J47" s="491" t="s">
        <v>85</v>
      </c>
      <c r="K47" s="492"/>
    </row>
    <row r="48" spans="1:12" ht="15" customHeight="1">
      <c r="A48" s="480"/>
      <c r="B48" s="481"/>
      <c r="C48" s="484"/>
      <c r="D48" s="485"/>
      <c r="E48" s="191">
        <v>2</v>
      </c>
      <c r="F48" s="465" t="s">
        <v>86</v>
      </c>
      <c r="G48" s="465"/>
      <c r="H48" s="489"/>
      <c r="I48" s="490"/>
      <c r="J48" s="493"/>
      <c r="K48" s="494"/>
    </row>
    <row r="49" spans="1:11" ht="15" customHeight="1">
      <c r="A49" s="480"/>
      <c r="B49" s="481"/>
      <c r="C49" s="484"/>
      <c r="D49" s="485"/>
      <c r="E49" s="191">
        <v>3</v>
      </c>
      <c r="F49" s="465" t="s">
        <v>87</v>
      </c>
      <c r="G49" s="465"/>
      <c r="H49" s="489"/>
      <c r="I49" s="490"/>
      <c r="J49" s="493"/>
      <c r="K49" s="494"/>
    </row>
    <row r="50" spans="1:11" ht="15" customHeight="1">
      <c r="A50" s="480"/>
      <c r="B50" s="481"/>
      <c r="C50" s="484"/>
      <c r="D50" s="485"/>
      <c r="E50" s="192">
        <v>4</v>
      </c>
      <c r="F50" s="465" t="s">
        <v>88</v>
      </c>
      <c r="G50" s="465"/>
      <c r="H50" s="489"/>
      <c r="I50" s="490"/>
      <c r="J50" s="493"/>
      <c r="K50" s="494"/>
    </row>
    <row r="51" spans="1:11" ht="15" customHeight="1">
      <c r="A51" s="480"/>
      <c r="B51" s="481"/>
      <c r="C51" s="484"/>
      <c r="D51" s="485"/>
      <c r="E51" s="191">
        <v>5</v>
      </c>
      <c r="F51" s="465" t="s">
        <v>89</v>
      </c>
      <c r="G51" s="465"/>
      <c r="H51" s="489"/>
      <c r="I51" s="490"/>
      <c r="J51" s="493"/>
      <c r="K51" s="494"/>
    </row>
    <row r="52" spans="1:11" ht="15" customHeight="1">
      <c r="A52" s="480"/>
      <c r="B52" s="481"/>
      <c r="C52" s="484"/>
      <c r="D52" s="485"/>
      <c r="E52" s="192">
        <v>6</v>
      </c>
      <c r="F52" s="465" t="s">
        <v>90</v>
      </c>
      <c r="G52" s="465"/>
      <c r="H52" s="489"/>
      <c r="I52" s="490"/>
      <c r="J52" s="493"/>
      <c r="K52" s="494"/>
    </row>
    <row r="53" spans="1:11" ht="15" customHeight="1">
      <c r="A53" s="480"/>
      <c r="B53" s="481"/>
      <c r="C53" s="484"/>
      <c r="D53" s="485"/>
      <c r="E53" s="191">
        <v>7</v>
      </c>
      <c r="F53" s="465" t="s">
        <v>91</v>
      </c>
      <c r="G53" s="465"/>
      <c r="H53" s="489"/>
      <c r="I53" s="490"/>
      <c r="J53" s="493"/>
      <c r="K53" s="494"/>
    </row>
    <row r="54" spans="1:11" ht="15" customHeight="1">
      <c r="A54" s="480"/>
      <c r="B54" s="481"/>
      <c r="C54" s="484"/>
      <c r="D54" s="485"/>
      <c r="E54" s="191">
        <v>8</v>
      </c>
      <c r="F54" s="465" t="s">
        <v>92</v>
      </c>
      <c r="G54" s="465"/>
      <c r="H54" s="489"/>
      <c r="I54" s="490"/>
      <c r="J54" s="493"/>
      <c r="K54" s="494"/>
    </row>
    <row r="55" spans="1:11" ht="15" customHeight="1">
      <c r="A55" s="480"/>
      <c r="B55" s="481"/>
      <c r="C55" s="484"/>
      <c r="D55" s="485"/>
      <c r="E55" s="192">
        <v>9</v>
      </c>
      <c r="F55" s="465" t="s">
        <v>93</v>
      </c>
      <c r="G55" s="465"/>
      <c r="H55" s="489"/>
      <c r="I55" s="490"/>
      <c r="J55" s="493"/>
      <c r="K55" s="494"/>
    </row>
    <row r="56" spans="1:11" ht="15" customHeight="1">
      <c r="A56" s="480"/>
      <c r="B56" s="481"/>
      <c r="C56" s="484"/>
      <c r="D56" s="485"/>
      <c r="E56" s="191">
        <v>10</v>
      </c>
      <c r="F56" s="465" t="s">
        <v>94</v>
      </c>
      <c r="G56" s="465"/>
      <c r="H56" s="489"/>
      <c r="I56" s="490"/>
      <c r="J56" s="493"/>
      <c r="K56" s="494"/>
    </row>
    <row r="57" spans="1:11" ht="15" customHeight="1">
      <c r="A57" s="480"/>
      <c r="B57" s="481"/>
      <c r="C57" s="484"/>
      <c r="D57" s="485"/>
      <c r="E57" s="192">
        <v>11</v>
      </c>
      <c r="F57" s="465" t="s">
        <v>95</v>
      </c>
      <c r="G57" s="465"/>
      <c r="H57" s="489"/>
      <c r="I57" s="490"/>
      <c r="J57" s="493"/>
      <c r="K57" s="494"/>
    </row>
    <row r="58" spans="1:11" ht="15" customHeight="1">
      <c r="A58" s="480"/>
      <c r="B58" s="481"/>
      <c r="C58" s="484"/>
      <c r="D58" s="485"/>
      <c r="E58" s="191">
        <v>12</v>
      </c>
      <c r="F58" s="465" t="s">
        <v>96</v>
      </c>
      <c r="G58" s="465"/>
      <c r="H58" s="489"/>
      <c r="I58" s="490"/>
      <c r="J58" s="493"/>
      <c r="K58" s="494"/>
    </row>
    <row r="59" spans="1:11" ht="15" customHeight="1">
      <c r="A59" s="480"/>
      <c r="B59" s="481"/>
      <c r="C59" s="484"/>
      <c r="D59" s="485"/>
      <c r="E59" s="191">
        <v>13</v>
      </c>
      <c r="F59" s="465" t="s">
        <v>97</v>
      </c>
      <c r="G59" s="465"/>
      <c r="H59" s="489"/>
      <c r="I59" s="490"/>
      <c r="J59" s="493"/>
      <c r="K59" s="494"/>
    </row>
    <row r="60" spans="1:11" ht="15" customHeight="1">
      <c r="A60" s="480"/>
      <c r="B60" s="481"/>
      <c r="C60" s="484"/>
      <c r="D60" s="485"/>
      <c r="E60" s="192">
        <v>14</v>
      </c>
      <c r="F60" s="465" t="s">
        <v>98</v>
      </c>
      <c r="G60" s="465"/>
      <c r="H60" s="489"/>
      <c r="I60" s="490"/>
      <c r="J60" s="493"/>
      <c r="K60" s="494"/>
    </row>
    <row r="61" spans="1:11" ht="15" customHeight="1">
      <c r="A61" s="480"/>
      <c r="B61" s="481"/>
      <c r="C61" s="484"/>
      <c r="D61" s="485"/>
      <c r="E61" s="191">
        <v>15</v>
      </c>
      <c r="F61" s="465" t="s">
        <v>99</v>
      </c>
      <c r="G61" s="465"/>
      <c r="H61" s="489"/>
      <c r="I61" s="490"/>
      <c r="J61" s="493"/>
      <c r="K61" s="494"/>
    </row>
    <row r="62" spans="1:11" ht="15" customHeight="1">
      <c r="A62" s="480"/>
      <c r="B62" s="481"/>
      <c r="C62" s="484"/>
      <c r="D62" s="485"/>
      <c r="E62" s="192">
        <v>16</v>
      </c>
      <c r="F62" s="465" t="s">
        <v>100</v>
      </c>
      <c r="G62" s="465"/>
      <c r="H62" s="489"/>
      <c r="I62" s="490"/>
      <c r="J62" s="493"/>
      <c r="K62" s="494"/>
    </row>
    <row r="63" spans="1:11" ht="15" customHeight="1">
      <c r="A63" s="480"/>
      <c r="B63" s="481"/>
      <c r="C63" s="484"/>
      <c r="D63" s="485"/>
      <c r="E63" s="191">
        <v>17</v>
      </c>
      <c r="F63" s="465" t="s">
        <v>101</v>
      </c>
      <c r="G63" s="465"/>
      <c r="H63" s="489"/>
      <c r="I63" s="490"/>
      <c r="J63" s="493"/>
      <c r="K63" s="494"/>
    </row>
    <row r="64" spans="1:11" ht="15" customHeight="1">
      <c r="A64" s="480"/>
      <c r="B64" s="481"/>
      <c r="C64" s="484"/>
      <c r="D64" s="485"/>
      <c r="E64" s="191">
        <v>18</v>
      </c>
      <c r="F64" s="465" t="s">
        <v>102</v>
      </c>
      <c r="G64" s="465"/>
      <c r="H64" s="489"/>
      <c r="I64" s="490"/>
      <c r="J64" s="493"/>
      <c r="K64" s="494"/>
    </row>
    <row r="65" spans="1:11" ht="15" customHeight="1">
      <c r="A65" s="480"/>
      <c r="B65" s="481"/>
      <c r="C65" s="484"/>
      <c r="D65" s="485"/>
      <c r="E65" s="192">
        <v>19</v>
      </c>
      <c r="F65" s="465" t="s">
        <v>103</v>
      </c>
      <c r="G65" s="465"/>
      <c r="H65" s="489"/>
      <c r="I65" s="490"/>
      <c r="J65" s="493"/>
      <c r="K65" s="494"/>
    </row>
    <row r="66" spans="1:11" ht="15" customHeight="1">
      <c r="A66" s="480"/>
      <c r="B66" s="481"/>
      <c r="C66" s="484"/>
      <c r="D66" s="485"/>
      <c r="E66" s="191">
        <v>20</v>
      </c>
      <c r="F66" s="465" t="s">
        <v>104</v>
      </c>
      <c r="G66" s="465"/>
      <c r="H66" s="489"/>
      <c r="I66" s="490"/>
      <c r="J66" s="493"/>
      <c r="K66" s="494"/>
    </row>
    <row r="67" spans="1:11" ht="15" customHeight="1">
      <c r="A67" s="480"/>
      <c r="B67" s="481"/>
      <c r="C67" s="484"/>
      <c r="D67" s="485"/>
      <c r="E67" s="192">
        <v>21</v>
      </c>
      <c r="F67" s="465" t="s">
        <v>105</v>
      </c>
      <c r="G67" s="465"/>
      <c r="H67" s="489"/>
      <c r="I67" s="490"/>
      <c r="J67" s="493"/>
      <c r="K67" s="494"/>
    </row>
    <row r="68" spans="1:11" ht="15" customHeight="1">
      <c r="A68" s="480"/>
      <c r="B68" s="481"/>
      <c r="C68" s="484"/>
      <c r="D68" s="485"/>
      <c r="E68" s="191">
        <v>22</v>
      </c>
      <c r="F68" s="465" t="s">
        <v>106</v>
      </c>
      <c r="G68" s="465"/>
      <c r="H68" s="489"/>
      <c r="I68" s="490"/>
      <c r="J68" s="493"/>
      <c r="K68" s="494"/>
    </row>
    <row r="69" spans="1:11" ht="15" customHeight="1">
      <c r="A69" s="480"/>
      <c r="B69" s="481"/>
      <c r="C69" s="484"/>
      <c r="D69" s="485"/>
      <c r="E69" s="191">
        <v>23</v>
      </c>
      <c r="F69" s="465" t="s">
        <v>107</v>
      </c>
      <c r="G69" s="465"/>
      <c r="H69" s="489"/>
      <c r="I69" s="490"/>
      <c r="J69" s="493"/>
      <c r="K69" s="494"/>
    </row>
    <row r="70" spans="1:11" ht="15" customHeight="1">
      <c r="A70" s="480"/>
      <c r="B70" s="481"/>
      <c r="C70" s="484"/>
      <c r="D70" s="485"/>
      <c r="E70" s="192">
        <v>24</v>
      </c>
      <c r="F70" s="465" t="s">
        <v>108</v>
      </c>
      <c r="G70" s="465"/>
      <c r="H70" s="489"/>
      <c r="I70" s="490"/>
      <c r="J70" s="493"/>
      <c r="K70" s="494"/>
    </row>
    <row r="71" spans="1:11" ht="15" customHeight="1">
      <c r="A71" s="480"/>
      <c r="B71" s="481"/>
      <c r="C71" s="484"/>
      <c r="D71" s="485"/>
      <c r="E71" s="191">
        <v>25</v>
      </c>
      <c r="F71" s="465" t="s">
        <v>109</v>
      </c>
      <c r="G71" s="465"/>
      <c r="H71" s="489"/>
      <c r="I71" s="490"/>
      <c r="J71" s="493"/>
      <c r="K71" s="494"/>
    </row>
    <row r="72" spans="1:11" ht="15" customHeight="1">
      <c r="A72" s="480"/>
      <c r="B72" s="481"/>
      <c r="C72" s="484"/>
      <c r="D72" s="485"/>
      <c r="E72" s="192">
        <v>26</v>
      </c>
      <c r="F72" s="465" t="s">
        <v>110</v>
      </c>
      <c r="G72" s="465"/>
      <c r="H72" s="489"/>
      <c r="I72" s="490"/>
      <c r="J72" s="493"/>
      <c r="K72" s="494"/>
    </row>
    <row r="73" spans="1:11" ht="15" customHeight="1">
      <c r="A73" s="480"/>
      <c r="B73" s="481"/>
      <c r="C73" s="484"/>
      <c r="D73" s="485"/>
      <c r="E73" s="191">
        <v>27</v>
      </c>
      <c r="F73" s="465" t="s">
        <v>111</v>
      </c>
      <c r="G73" s="465"/>
      <c r="H73" s="489"/>
      <c r="I73" s="490"/>
      <c r="J73" s="493"/>
      <c r="K73" s="494"/>
    </row>
    <row r="74" spans="1:11" ht="15" customHeight="1">
      <c r="A74" s="480"/>
      <c r="B74" s="481"/>
      <c r="C74" s="484"/>
      <c r="D74" s="485"/>
      <c r="E74" s="191">
        <v>28</v>
      </c>
      <c r="F74" s="465" t="s">
        <v>112</v>
      </c>
      <c r="G74" s="465"/>
      <c r="H74" s="489"/>
      <c r="I74" s="490"/>
      <c r="J74" s="493"/>
      <c r="K74" s="494"/>
    </row>
    <row r="75" spans="1:11" ht="15" customHeight="1">
      <c r="A75" s="480"/>
      <c r="B75" s="481"/>
      <c r="C75" s="484"/>
      <c r="D75" s="485"/>
      <c r="E75" s="192">
        <v>29</v>
      </c>
      <c r="F75" s="465" t="s">
        <v>113</v>
      </c>
      <c r="G75" s="465"/>
      <c r="H75" s="489"/>
      <c r="I75" s="490"/>
      <c r="J75" s="493"/>
      <c r="K75" s="494"/>
    </row>
    <row r="76" spans="1:11" ht="15" customHeight="1">
      <c r="A76" s="480"/>
      <c r="B76" s="481"/>
      <c r="C76" s="484"/>
      <c r="D76" s="485"/>
      <c r="E76" s="191">
        <v>30</v>
      </c>
      <c r="F76" s="465" t="s">
        <v>110</v>
      </c>
      <c r="G76" s="465"/>
      <c r="H76" s="489"/>
      <c r="I76" s="490"/>
      <c r="J76" s="493"/>
      <c r="K76" s="494"/>
    </row>
    <row r="77" spans="1:11" ht="15" customHeight="1">
      <c r="A77" s="480"/>
      <c r="B77" s="481"/>
      <c r="C77" s="484"/>
      <c r="D77" s="485"/>
      <c r="E77" s="192">
        <v>31</v>
      </c>
      <c r="F77" s="465" t="s">
        <v>114</v>
      </c>
      <c r="G77" s="465"/>
      <c r="H77" s="489"/>
      <c r="I77" s="490"/>
      <c r="J77" s="493"/>
      <c r="K77" s="494"/>
    </row>
    <row r="78" spans="1:11" ht="15" customHeight="1">
      <c r="A78" s="480"/>
      <c r="B78" s="481"/>
      <c r="C78" s="484"/>
      <c r="D78" s="485"/>
      <c r="E78" s="191">
        <v>32</v>
      </c>
      <c r="F78" s="465" t="s">
        <v>115</v>
      </c>
      <c r="G78" s="465"/>
      <c r="H78" s="489"/>
      <c r="I78" s="490"/>
      <c r="J78" s="493"/>
      <c r="K78" s="494"/>
    </row>
    <row r="79" spans="1:11" ht="15" customHeight="1">
      <c r="A79" s="480"/>
      <c r="B79" s="481"/>
      <c r="C79" s="484"/>
      <c r="D79" s="485"/>
      <c r="E79" s="191">
        <v>33</v>
      </c>
      <c r="F79" s="465" t="s">
        <v>116</v>
      </c>
      <c r="G79" s="465"/>
      <c r="H79" s="489"/>
      <c r="I79" s="490"/>
      <c r="J79" s="493"/>
      <c r="K79" s="494"/>
    </row>
    <row r="80" spans="1:11" ht="15" customHeight="1">
      <c r="A80" s="480"/>
      <c r="B80" s="481"/>
      <c r="C80" s="484"/>
      <c r="D80" s="485"/>
      <c r="E80" s="192">
        <v>34</v>
      </c>
      <c r="F80" s="465" t="s">
        <v>117</v>
      </c>
      <c r="G80" s="465"/>
      <c r="H80" s="489"/>
      <c r="I80" s="490"/>
      <c r="J80" s="493"/>
      <c r="K80" s="494"/>
    </row>
    <row r="81" spans="1:11" ht="15" customHeight="1">
      <c r="A81" s="480"/>
      <c r="B81" s="481"/>
      <c r="C81" s="484"/>
      <c r="D81" s="485"/>
      <c r="E81" s="191">
        <v>35</v>
      </c>
      <c r="F81" s="465" t="s">
        <v>118</v>
      </c>
      <c r="G81" s="465"/>
      <c r="H81" s="489"/>
      <c r="I81" s="490"/>
      <c r="J81" s="493"/>
      <c r="K81" s="494"/>
    </row>
    <row r="82" spans="1:11" ht="15" customHeight="1">
      <c r="A82" s="480"/>
      <c r="B82" s="481"/>
      <c r="C82" s="484"/>
      <c r="D82" s="485"/>
      <c r="E82" s="192">
        <v>36</v>
      </c>
      <c r="F82" s="465" t="s">
        <v>119</v>
      </c>
      <c r="G82" s="465"/>
      <c r="H82" s="489"/>
      <c r="I82" s="490"/>
      <c r="J82" s="493"/>
      <c r="K82" s="494"/>
    </row>
    <row r="83" spans="1:11" ht="15" customHeight="1">
      <c r="A83" s="480"/>
      <c r="B83" s="481"/>
      <c r="C83" s="484"/>
      <c r="D83" s="485"/>
      <c r="E83" s="191">
        <v>37</v>
      </c>
      <c r="F83" s="465" t="s">
        <v>120</v>
      </c>
      <c r="G83" s="465"/>
      <c r="H83" s="489"/>
      <c r="I83" s="490"/>
      <c r="J83" s="493"/>
      <c r="K83" s="494"/>
    </row>
    <row r="84" spans="1:11" ht="15" customHeight="1">
      <c r="A84" s="480"/>
      <c r="B84" s="481"/>
      <c r="C84" s="484"/>
      <c r="D84" s="485"/>
      <c r="E84" s="191">
        <v>38</v>
      </c>
      <c r="F84" s="465" t="s">
        <v>121</v>
      </c>
      <c r="G84" s="465"/>
      <c r="H84" s="489"/>
      <c r="I84" s="490"/>
      <c r="J84" s="493"/>
      <c r="K84" s="494"/>
    </row>
    <row r="85" spans="1:11" ht="15" customHeight="1">
      <c r="A85" s="480"/>
      <c r="B85" s="481"/>
      <c r="C85" s="484"/>
      <c r="D85" s="485"/>
      <c r="E85" s="192">
        <v>39</v>
      </c>
      <c r="F85" s="465" t="s">
        <v>122</v>
      </c>
      <c r="G85" s="465"/>
      <c r="H85" s="489"/>
      <c r="I85" s="490"/>
      <c r="J85" s="493"/>
      <c r="K85" s="494"/>
    </row>
    <row r="86" spans="1:11" ht="15" customHeight="1">
      <c r="A86" s="480"/>
      <c r="B86" s="481"/>
      <c r="C86" s="484"/>
      <c r="D86" s="485"/>
      <c r="E86" s="191">
        <v>40</v>
      </c>
      <c r="F86" s="465" t="s">
        <v>123</v>
      </c>
      <c r="G86" s="465"/>
      <c r="H86" s="489"/>
      <c r="I86" s="490"/>
      <c r="J86" s="493"/>
      <c r="K86" s="494"/>
    </row>
    <row r="87" spans="1:11" ht="15" customHeight="1">
      <c r="A87" s="480"/>
      <c r="B87" s="481"/>
      <c r="C87" s="484"/>
      <c r="D87" s="485"/>
      <c r="E87" s="192">
        <v>41</v>
      </c>
      <c r="F87" s="465" t="s">
        <v>124</v>
      </c>
      <c r="G87" s="465"/>
      <c r="H87" s="489"/>
      <c r="I87" s="490"/>
      <c r="J87" s="493"/>
      <c r="K87" s="494"/>
    </row>
    <row r="88" spans="1:11" ht="15" customHeight="1">
      <c r="A88" s="480"/>
      <c r="B88" s="481"/>
      <c r="C88" s="484"/>
      <c r="D88" s="485"/>
      <c r="E88" s="191">
        <v>42</v>
      </c>
      <c r="F88" s="465" t="s">
        <v>125</v>
      </c>
      <c r="G88" s="465"/>
      <c r="H88" s="489"/>
      <c r="I88" s="490"/>
      <c r="J88" s="493"/>
      <c r="K88" s="494"/>
    </row>
    <row r="89" spans="1:11" ht="15" customHeight="1">
      <c r="A89" s="480"/>
      <c r="B89" s="481"/>
      <c r="C89" s="484"/>
      <c r="D89" s="485"/>
      <c r="E89" s="191">
        <v>43</v>
      </c>
      <c r="F89" s="465" t="s">
        <v>126</v>
      </c>
      <c r="G89" s="465"/>
      <c r="H89" s="489"/>
      <c r="I89" s="490"/>
      <c r="J89" s="493"/>
      <c r="K89" s="494"/>
    </row>
    <row r="90" spans="1:11" ht="15" customHeight="1">
      <c r="A90" s="480"/>
      <c r="B90" s="481"/>
      <c r="C90" s="484"/>
      <c r="D90" s="485"/>
      <c r="E90" s="192">
        <v>44</v>
      </c>
      <c r="F90" s="465" t="s">
        <v>127</v>
      </c>
      <c r="G90" s="465"/>
      <c r="H90" s="489"/>
      <c r="I90" s="490"/>
      <c r="J90" s="493"/>
      <c r="K90" s="494"/>
    </row>
    <row r="91" spans="1:11" ht="15" customHeight="1" thickBot="1">
      <c r="A91" s="480"/>
      <c r="B91" s="481"/>
      <c r="C91" s="484"/>
      <c r="D91" s="485"/>
      <c r="E91" s="193">
        <v>45</v>
      </c>
      <c r="F91" s="466" t="s">
        <v>128</v>
      </c>
      <c r="G91" s="466"/>
      <c r="H91" s="489"/>
      <c r="I91" s="490"/>
      <c r="J91" s="493"/>
      <c r="K91" s="494"/>
    </row>
    <row r="92" spans="1:11" ht="15.75" thickTop="1" thickBot="1">
      <c r="A92" s="467"/>
      <c r="B92" s="468"/>
      <c r="C92" s="469"/>
      <c r="D92" s="469"/>
      <c r="E92" s="469"/>
      <c r="F92" s="469"/>
      <c r="G92" s="470"/>
      <c r="H92" s="471"/>
      <c r="I92" s="471"/>
      <c r="J92" s="472"/>
      <c r="K92" s="473"/>
    </row>
    <row r="93" spans="1:11">
      <c r="E93" s="163"/>
    </row>
  </sheetData>
  <sheetProtection selectLockedCells="1"/>
  <mergeCells count="125">
    <mergeCell ref="I3:K3"/>
    <mergeCell ref="B8:F8"/>
    <mergeCell ref="G10:K10"/>
    <mergeCell ref="B11:F11"/>
    <mergeCell ref="I13:I16"/>
    <mergeCell ref="J13:J16"/>
    <mergeCell ref="K14:K17"/>
    <mergeCell ref="B20:D20"/>
    <mergeCell ref="E20:F20"/>
    <mergeCell ref="J20:K20"/>
    <mergeCell ref="B21:D21"/>
    <mergeCell ref="E21:F21"/>
    <mergeCell ref="J21:K21"/>
    <mergeCell ref="B18:D18"/>
    <mergeCell ref="E18:F18"/>
    <mergeCell ref="J18:K18"/>
    <mergeCell ref="B19:D19"/>
    <mergeCell ref="E19:F19"/>
    <mergeCell ref="J19:K19"/>
    <mergeCell ref="B24:D24"/>
    <mergeCell ref="E24:F24"/>
    <mergeCell ref="J24:K24"/>
    <mergeCell ref="B25:D25"/>
    <mergeCell ref="E25:F25"/>
    <mergeCell ref="J25:K25"/>
    <mergeCell ref="B22:D22"/>
    <mergeCell ref="E22:F22"/>
    <mergeCell ref="J22:K22"/>
    <mergeCell ref="B23:D23"/>
    <mergeCell ref="E23:F23"/>
    <mergeCell ref="J23:K23"/>
    <mergeCell ref="B28:D28"/>
    <mergeCell ref="E28:F28"/>
    <mergeCell ref="J28:K28"/>
    <mergeCell ref="B29:D29"/>
    <mergeCell ref="E29:F29"/>
    <mergeCell ref="J29:K29"/>
    <mergeCell ref="B26:D26"/>
    <mergeCell ref="E26:F26"/>
    <mergeCell ref="J26:K26"/>
    <mergeCell ref="B27:D27"/>
    <mergeCell ref="E27:F27"/>
    <mergeCell ref="J27:K27"/>
    <mergeCell ref="B32:D32"/>
    <mergeCell ref="E32:F32"/>
    <mergeCell ref="J32:K32"/>
    <mergeCell ref="B33:D33"/>
    <mergeCell ref="E33:F33"/>
    <mergeCell ref="J33:K33"/>
    <mergeCell ref="B30:D30"/>
    <mergeCell ref="E30:F30"/>
    <mergeCell ref="J30:K30"/>
    <mergeCell ref="B31:D31"/>
    <mergeCell ref="E31:F31"/>
    <mergeCell ref="J31:K31"/>
    <mergeCell ref="C36:D36"/>
    <mergeCell ref="E36:G36"/>
    <mergeCell ref="H36:K36"/>
    <mergeCell ref="J43:K43"/>
    <mergeCell ref="E44:H44"/>
    <mergeCell ref="J44:K44"/>
    <mergeCell ref="C34:D34"/>
    <mergeCell ref="E34:G34"/>
    <mergeCell ref="H34:K34"/>
    <mergeCell ref="C35:D35"/>
    <mergeCell ref="E35:G35"/>
    <mergeCell ref="H35:K35"/>
    <mergeCell ref="A46:B46"/>
    <mergeCell ref="C46:D46"/>
    <mergeCell ref="E46:G46"/>
    <mergeCell ref="H46:I46"/>
    <mergeCell ref="J46:K46"/>
    <mergeCell ref="A47:B91"/>
    <mergeCell ref="C47:D91"/>
    <mergeCell ref="F47:G47"/>
    <mergeCell ref="H47:I91"/>
    <mergeCell ref="J47:K91"/>
    <mergeCell ref="F54:G54"/>
    <mergeCell ref="F55:G55"/>
    <mergeCell ref="F56:G56"/>
    <mergeCell ref="F57:G57"/>
    <mergeCell ref="F58:G58"/>
    <mergeCell ref="F59:G59"/>
    <mergeCell ref="F48:G48"/>
    <mergeCell ref="F49:G49"/>
    <mergeCell ref="F50:G50"/>
    <mergeCell ref="F51:G51"/>
    <mergeCell ref="F52:G52"/>
    <mergeCell ref="F53:G53"/>
    <mergeCell ref="F66:G66"/>
    <mergeCell ref="F67:G67"/>
    <mergeCell ref="F68:G68"/>
    <mergeCell ref="F69:G69"/>
    <mergeCell ref="F70:G70"/>
    <mergeCell ref="F71:G71"/>
    <mergeCell ref="F60:G60"/>
    <mergeCell ref="F61:G61"/>
    <mergeCell ref="F62:G62"/>
    <mergeCell ref="F63:G63"/>
    <mergeCell ref="F64:G64"/>
    <mergeCell ref="F65:G65"/>
    <mergeCell ref="F78:G78"/>
    <mergeCell ref="F79:G79"/>
    <mergeCell ref="F80:G80"/>
    <mergeCell ref="F81:G81"/>
    <mergeCell ref="F82:G82"/>
    <mergeCell ref="F83:G83"/>
    <mergeCell ref="F72:G72"/>
    <mergeCell ref="F73:G73"/>
    <mergeCell ref="F74:G74"/>
    <mergeCell ref="F75:G75"/>
    <mergeCell ref="F76:G76"/>
    <mergeCell ref="F77:G77"/>
    <mergeCell ref="F90:G90"/>
    <mergeCell ref="F91:G91"/>
    <mergeCell ref="A92:B92"/>
    <mergeCell ref="C92:G92"/>
    <mergeCell ref="H92:I92"/>
    <mergeCell ref="J92:K92"/>
    <mergeCell ref="F84:G84"/>
    <mergeCell ref="F85:G85"/>
    <mergeCell ref="F86:G86"/>
    <mergeCell ref="F87:G87"/>
    <mergeCell ref="F88:G88"/>
    <mergeCell ref="F89:G89"/>
  </mergeCells>
  <phoneticPr fontId="8"/>
  <pageMargins left="0.21" right="0.16" top="1.03" bottom="0.19" header="0.28000000000000003" footer="0.17"/>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納品書 (4検体以上)</vt:lpstr>
      <vt:lpstr>納品書</vt:lpstr>
      <vt:lpstr>依頼書ﾌｫｰﾑ (4検体以上)</vt:lpstr>
      <vt:lpstr>依頼書ﾌｫｰﾑ</vt:lpstr>
      <vt:lpstr>見積書</vt:lpstr>
      <vt:lpstr>依頼書ﾌｫｰﾑ!Print_Area</vt:lpstr>
      <vt:lpstr>'依頼書ﾌｫｰﾑ (4検体以上)'!Print_Area</vt:lpstr>
      <vt:lpstr>見積書!Print_Area</vt:lpstr>
      <vt:lpstr>納品書!Print_Area</vt:lpstr>
      <vt:lpstr>'納品書 (4検体以上)'!Print_Area</vt:lpstr>
      <vt:lpstr>依頼書ﾌｫｰﾑ!Print_Titles</vt:lpstr>
      <vt:lpstr>'依頼書ﾌｫｰﾑ (4検体以上)'!Print_Titles</vt:lpstr>
      <vt:lpstr>納品書!Print_Titles</vt:lpstr>
      <vt:lpstr>'納品書 (4検体以上)'!Print_Titles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e-hon</dc:creator>
  <cp:lastModifiedBy>Saemi Nagaya</cp:lastModifiedBy>
  <cp:lastPrinted>2021-08-04T01:12:46Z</cp:lastPrinted>
  <dcterms:created xsi:type="dcterms:W3CDTF">2019-08-19T06:58:41Z</dcterms:created>
  <dcterms:modified xsi:type="dcterms:W3CDTF">2022-02-18T02:17:06Z</dcterms:modified>
</cp:coreProperties>
</file>